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 tabRatio="903" firstSheet="8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州对下转移支付预算表09-1" sheetId="13" r:id="rId13"/>
    <sheet name="州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<sst xmlns="http://schemas.openxmlformats.org/spreadsheetml/2006/main" count="968" uniqueCount="384">
  <si>
    <t>预算01-1表</t>
  </si>
  <si>
    <t>2026年部门财务收支预算总表</t>
  </si>
  <si>
    <t>单位名称：迪庆藏族自治州非物质文化遗产保护中心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</si>
  <si>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</si>
  <si>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</si>
  <si>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</si>
  <si>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</si>
  <si>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</si>
  <si>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</si>
  <si>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</si>
  <si>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七、文化旅游体育与传媒支出</t>
  </si>
  <si>
    <t>二、政府性基金预算拨款收入</t>
  </si>
  <si>
    <t>八、社会保障和就业支出</t>
  </si>
  <si>
    <t>三、国有资本经营预算拨款收入</t>
  </si>
  <si>
    <t>九、卫生健康支出</t>
  </si>
  <si>
    <t>四、财政专户管理资金收入</t>
  </si>
  <si>
    <t>十九、住房保障支出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</si>
  <si>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</si>
  <si>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</si>
  <si>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</si>
  <si>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</si>
  <si>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</si>
  <si>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</si>
  <si>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</si>
  <si>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</si>
  <si>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</si>
  <si>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</si>
  <si>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</si>
  <si>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</si>
  <si>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</si>
  <si>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</si>
  <si>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</si>
  <si>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</si>
  <si>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</si>
  <si>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</si>
  <si>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</si>
  <si>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</si>
  <si>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</si>
  <si>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</si>
  <si>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</si>
  <si>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</si>
  <si>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</si>
  <si>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</si>
  <si>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</si>
  <si>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</si>
  <si>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</si>
  <si>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</si>
  <si>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</si>
  <si>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</si>
  <si>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</si>
  <si>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129009</t>
  </si>
  <si>
    <t>迪庆藏族自治州非物质文化遗产保护中心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</si>
  <si>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</si>
  <si>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</si>
  <si>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</si>
  <si>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</si>
  <si>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</si>
  <si>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</si>
  <si>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</si>
  <si>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</si>
  <si>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</si>
  <si>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</si>
  <si>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</si>
  <si>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</si>
  <si>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</si>
  <si>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</si>
  <si>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</si>
  <si>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20701</t>
  </si>
  <si>
    <t>2070111</t>
  </si>
  <si>
    <t>208</t>
  </si>
  <si>
    <t>社会保障和就业支出</t>
  </si>
  <si>
    <t>20805</t>
  </si>
  <si>
    <t>2080505</t>
  </si>
  <si>
    <t>2080506</t>
  </si>
  <si>
    <t>2080599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</si>
  <si>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</si>
  <si>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</si>
  <si>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</si>
  <si>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</si>
  <si>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</si>
  <si>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</si>
  <si>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</si>
  <si>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</si>
  <si>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</si>
  <si>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</si>
  <si>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</si>
  <si>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</si>
  <si>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</si>
  <si>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</si>
  <si>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</si>
  <si>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</si>
  <si>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</si>
  <si>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</si>
  <si>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（七）文化旅游体育与传媒支出</t>
  </si>
  <si>
    <t>（二）政府性基金预算拨款</t>
  </si>
  <si>
    <t>（八）社会保障和就业支出</t>
  </si>
  <si>
    <t>（三）国有资本经营预算拨款</t>
  </si>
  <si>
    <t>（九）卫生健康支出</t>
  </si>
  <si>
    <t>二、上年结转</t>
  </si>
  <si>
    <t>（十九）住房保障支出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</si>
  <si>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</si>
  <si>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</si>
  <si>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</si>
  <si>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</si>
  <si>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</si>
  <si>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</si>
  <si>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</si>
  <si>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</si>
  <si>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</si>
  <si>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</si>
  <si>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</si>
  <si>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</si>
  <si>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</si>
  <si>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文化和旅游</t>
  </si>
  <si>
    <t>文化创作与保护</t>
  </si>
  <si>
    <t>行政事业单位养老支出</t>
  </si>
  <si>
    <t>机关事业单位基本养老保险缴费支出</t>
  </si>
  <si>
    <t>其他行政事业单位养老支出</t>
  </si>
  <si>
    <t>行政事业单位医疗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</si>
  <si>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</si>
  <si>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</si>
  <si>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</si>
  <si>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</si>
  <si>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</si>
  <si>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</si>
  <si>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</si>
  <si>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</si>
  <si>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</si>
  <si>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</si>
  <si>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</si>
  <si>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</si>
  <si>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</si>
  <si>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</si>
  <si>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</si>
  <si>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</si>
  <si>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</si>
  <si>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</si>
  <si>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</si>
  <si>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</si>
  <si>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</si>
  <si>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</si>
  <si>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</si>
  <si>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</si>
  <si>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</si>
  <si>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</si>
  <si>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</si>
  <si>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</si>
  <si>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</si>
  <si>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</si>
  <si>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</si>
  <si>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533400210000000018816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</si>
  <si>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</si>
  <si>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</si>
  <si>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</si>
  <si>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</si>
  <si>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</si>
  <si>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</si>
  <si>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</si>
  <si>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533400231100001423496</t>
  </si>
  <si>
    <t>事业人员规范后绩效奖</t>
  </si>
  <si>
    <t>533400210000000018817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</si>
  <si>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</si>
  <si>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</si>
  <si>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</si>
  <si>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</si>
  <si>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</si>
  <si>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</si>
  <si>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</si>
  <si>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</si>
  <si>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</si>
  <si>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533400210000000018818</t>
  </si>
  <si>
    <t>30113</t>
  </si>
  <si>
    <t>533400210000000018826</t>
  </si>
  <si>
    <t>一般公用经费</t>
  </si>
  <si>
    <t>30299</t>
  </si>
  <si>
    <t>其他商品和服务支出</t>
  </si>
  <si>
    <t>30205</t>
  </si>
  <si>
    <t>水费</t>
  </si>
  <si>
    <t>30207</t>
  </si>
  <si>
    <t>邮电费</t>
  </si>
  <si>
    <t>30201</t>
  </si>
  <si>
    <t>办公费</t>
  </si>
  <si>
    <t>533400231100001423498</t>
  </si>
  <si>
    <t>办公取暖费</t>
  </si>
  <si>
    <t>30208</t>
  </si>
  <si>
    <t>取暖费</t>
  </si>
  <si>
    <t>30206</t>
  </si>
  <si>
    <t>电费</t>
  </si>
  <si>
    <t>533400210000000018825</t>
  </si>
  <si>
    <t>工会经费</t>
  </si>
  <si>
    <t>30228</t>
  </si>
  <si>
    <t>533400241100002129933</t>
  </si>
  <si>
    <t>体检费</t>
  </si>
  <si>
    <t>533400261100004872261</t>
  </si>
  <si>
    <t>福利费</t>
  </si>
  <si>
    <t>533400210000000019667</t>
  </si>
  <si>
    <t>公务用车运行维护费</t>
  </si>
  <si>
    <t>30231</t>
  </si>
  <si>
    <t>533400261100004872262</t>
  </si>
  <si>
    <t>离退休人员公用经费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</si>
  <si>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</si>
  <si>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</si>
  <si>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</si>
  <si>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</si>
  <si>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</si>
  <si>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</si>
  <si>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</si>
  <si>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2025年省级非物质文化遗产保护对下补助经费</t>
  </si>
  <si>
    <t>事业发展类</t>
  </si>
  <si>
    <t>533400251100004500974</t>
  </si>
  <si>
    <t>30211</t>
  </si>
  <si>
    <t>差旅费</t>
  </si>
  <si>
    <t>30227</t>
  </si>
  <si>
    <t>委托业务费</t>
  </si>
  <si>
    <t>歌舞乐展演经费专项资金</t>
  </si>
  <si>
    <t>专项业务类</t>
  </si>
  <si>
    <t>533400261100004874649</t>
  </si>
  <si>
    <t>国家级迪庆民族文化生态保护区建设经费</t>
  </si>
  <si>
    <t>533400241100002119387</t>
  </si>
  <si>
    <t>国家级非物质文化遗产保护资金（第二批）专项经费</t>
  </si>
  <si>
    <t>533400251100004575965</t>
  </si>
  <si>
    <t>30213</t>
  </si>
  <si>
    <t>维修（护）费</t>
  </si>
  <si>
    <t>30216</t>
  </si>
  <si>
    <t>培训费</t>
  </si>
  <si>
    <t>国家级文化生态保护区建设补助资金</t>
  </si>
  <si>
    <t>533400241100002963738</t>
  </si>
  <si>
    <t>30214</t>
  </si>
  <si>
    <t>租赁费</t>
  </si>
  <si>
    <t>州级非物质文化遗产项目代表性传承人传习补助经费</t>
  </si>
  <si>
    <t>533400241100002119718</t>
  </si>
  <si>
    <t>30399</t>
  </si>
  <si>
    <t>其他对个人和家庭的补助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</si>
  <si>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</si>
  <si>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</si>
  <si>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</si>
  <si>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</si>
  <si>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</si>
  <si>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</si>
  <si>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</si>
  <si>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</si>
  <si>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</si>
  <si>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</si>
  <si>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</si>
  <si>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</si>
  <si>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2025年目标：通过1.保护区宣传展示、对外交流经费5万元；
                2.保护区管理中心出差、下乡调研、培训经费5万元；
                3.申报项目、传承人、非遗工坊、业务培训等经费5万元三项活动投入，进一步深化迪庆民族文化生态保护区建设，使迪庆民族文化生态保护区高质量建设取得重大突破，文化形态整体性保护体系不断健全，非物质文化遗产代表性项目及项目代表性传承人名录进一步健全，记忆性保护、抢救性保护、生产性保护、普及性保护成效更加显著，代表性项目内涵挖掘与创新力度不断加大，代表性传承人参与旅游服务能力显著提升，旅游成为非遗保护传承的有效方式，推动全州文旅深度融合发展。</t>
  </si>
  <si>
    <t>产出指标</t>
  </si>
  <si>
    <t>数量指标</t>
  </si>
  <si>
    <t>宣传、展示次数</t>
  </si>
  <si>
    <t>&gt;=</t>
  </si>
  <si>
    <t>1.00</t>
  </si>
  <si>
    <t>场次</t>
  </si>
  <si>
    <t>定量指标</t>
  </si>
  <si>
    <t>宣传、展示至少1次</t>
  </si>
  <si>
    <t>调研、出差次数</t>
  </si>
  <si>
    <t>9</t>
  </si>
  <si>
    <t>次</t>
  </si>
  <si>
    <t>调研、出差至少9次</t>
  </si>
  <si>
    <t>申报代表性项目</t>
  </si>
  <si>
    <t>申报代表性项目至少1次</t>
  </si>
  <si>
    <t>质量指标</t>
  </si>
  <si>
    <t>申报代表性项目成功率</t>
  </si>
  <si>
    <t>30</t>
  </si>
  <si>
    <t>%</t>
  </si>
  <si>
    <t>申报代表性项目成功率达30%以上</t>
  </si>
  <si>
    <t>时效指标</t>
  </si>
  <si>
    <t xml:space="preserve">项目实施期限 </t>
  </si>
  <si>
    <t>&lt;=</t>
  </si>
  <si>
    <t>2026年12月30日</t>
  </si>
  <si>
    <t>是/否</t>
  </si>
  <si>
    <t>定性指标</t>
  </si>
  <si>
    <t>项目实施完成期限为2026年12月30日</t>
  </si>
  <si>
    <t>效益指标</t>
  </si>
  <si>
    <t>社会效益</t>
  </si>
  <si>
    <t>文化氛围提升</t>
  </si>
  <si>
    <t>15</t>
  </si>
  <si>
    <t>文化氛围提升至少15%</t>
  </si>
  <si>
    <t>可持续影响</t>
  </si>
  <si>
    <t xml:space="preserve">对提升非遗传承人技能艺能的影响 </t>
  </si>
  <si>
    <t>长期</t>
  </si>
  <si>
    <t>对提升非遗传承人技能艺能的影响是长期的</t>
  </si>
  <si>
    <t xml:space="preserve">对提升非遗传承关注度的影响 </t>
  </si>
  <si>
    <t>对提升非遗传承关注度的影响是长期的</t>
  </si>
  <si>
    <t>满意度指标</t>
  </si>
  <si>
    <t>服务对象满意度</t>
  </si>
  <si>
    <t>非遗传承人群满意度调查</t>
  </si>
  <si>
    <t>85</t>
  </si>
  <si>
    <t>非遗传承人群满意度调查达85%以上</t>
  </si>
  <si>
    <t>参加培训人员满意度调查</t>
  </si>
  <si>
    <t>受益对象满意度达85%以上</t>
  </si>
  <si>
    <t>组织传统类节目、创新类节目、声乐、器乐、舞蹈等节目参与本次活动</t>
  </si>
  <si>
    <t>参加民族民间歌舞乐活动次数</t>
  </si>
  <si>
    <t>次（期）</t>
  </si>
  <si>
    <t>云文旅联发【2025】8号</t>
  </si>
  <si>
    <t>参加活动人数</t>
  </si>
  <si>
    <t>60</t>
  </si>
  <si>
    <t>人(户)</t>
  </si>
  <si>
    <t>参与节目数量或种类</t>
  </si>
  <si>
    <t>类</t>
  </si>
  <si>
    <t>节目获奖率</t>
  </si>
  <si>
    <t>50</t>
  </si>
  <si>
    <t>提升社会对非遗产关注度的影响</t>
  </si>
  <si>
    <t>对技艺技能的影响</t>
  </si>
  <si>
    <t>参与活动人员满意度调查</t>
  </si>
  <si>
    <t>2026年目标：发放86名非物质文化遗产代表性州级传承人传习补助344000.00元</t>
  </si>
  <si>
    <t>州级非遗代表性传承人补助数量</t>
  </si>
  <si>
    <t>=</t>
  </si>
  <si>
    <t>86</t>
  </si>
  <si>
    <t>人</t>
  </si>
  <si>
    <t>州级非遗代表性传承人补助数量为86人</t>
  </si>
  <si>
    <t>开展传承实践活动数量</t>
  </si>
  <si>
    <t>开展传承实践活动数量至少1次</t>
  </si>
  <si>
    <t>州级非遗代表性传承人补助准确率</t>
  </si>
  <si>
    <t>80</t>
  </si>
  <si>
    <t>州级非遗代表性传承人补助准确率100%</t>
  </si>
  <si>
    <t>州级非遗代表性传承人补助发放完成时限</t>
  </si>
  <si>
    <t>州级非遗代表性传承人补助发放完成时限为2026年12月30日</t>
  </si>
  <si>
    <t>州级非遗性传承人评估合格率</t>
  </si>
  <si>
    <t>95</t>
  </si>
  <si>
    <t>州级非遗性传承人评估合格率达95%以上</t>
  </si>
  <si>
    <t>对提升非遗传承人技能艺能的影响</t>
  </si>
  <si>
    <t>非遗传承人群满意度</t>
  </si>
  <si>
    <t>90</t>
  </si>
  <si>
    <t>非遗传承人群满意度达90%以上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</si>
  <si>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</si>
  <si>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</si>
  <si>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</si>
  <si>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</si>
  <si>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</si>
  <si>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</si>
  <si>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</si>
  <si>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</si>
  <si>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</si>
  <si>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</si>
  <si>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</si>
  <si>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</si>
  <si>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</si>
  <si>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</si>
  <si>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</si>
  <si>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车辆维护维修费</t>
  </si>
  <si>
    <t>C23120301 车辆维修和保养服务</t>
  </si>
  <si>
    <t>元</t>
  </si>
  <si>
    <t>车辆保险费</t>
  </si>
  <si>
    <t>C1804010201 机动车保险服务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</si>
  <si>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</si>
  <si>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</si>
  <si>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</si>
  <si>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</si>
  <si>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</si>
  <si>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2026年州对下转移支付预算表</t>
  </si>
  <si>
    <t>单位名称（项目）</t>
  </si>
  <si>
    <t>地区</t>
  </si>
  <si>
    <t>政府性基金</t>
  </si>
  <si>
    <t>香格里拉</t>
  </si>
  <si>
    <t>维西</t>
  </si>
  <si>
    <t>德钦</t>
  </si>
  <si>
    <t>香格里拉产业园区</t>
  </si>
  <si>
    <t>未分配到地区数</t>
  </si>
  <si>
    <t>预算09-2表</t>
  </si>
  <si>
    <t>2026年州对下转移支付绩效目标表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</si>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</sst>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21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178" fontId="5" fillId="0" borderId="7" xfId="54" applyNumberFormat="1" applyFont="1" applyBorder="1">
      <alignment horizontal="right" vertical="center"/>
    </xf>
    <xf numFmtId="49" fontId="5" fillId="0" borderId="7" xfId="53" applyFont="1">
      <alignment horizontal="left" vertical="center" wrapText="1"/>
    </xf>
    <xf numFmtId="49" fontId="5" fillId="0" borderId="7" xfId="53" applyNumberFormat="1" applyFont="1" applyBorder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178" fontId="7" fillId="0" borderId="7" xfId="54" applyNumberFormat="1" applyFont="1" applyBorder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9" fillId="0" borderId="0" xfId="0" applyFont="1" applyBorder="1"/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78" fontId="5" fillId="0" borderId="7" xfId="54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49" fontId="5" fillId="0" borderId="7" xfId="53" applyNumberFormat="1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 indent="2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4" fontId="6" fillId="0" borderId="12" xfId="0" applyNumberFormat="1" applyFont="1" applyBorder="1" applyAlignment="1" applyProtection="1">
      <alignment horizontal="right" vertical="center"/>
      <protection locked="0"/>
    </xf>
    <xf numFmtId="4" fontId="6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right" vertical="center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21" fillId="0" borderId="7" xfId="0" applyFont="1" applyFill="1" applyBorder="1" applyAlignment="1" applyProtection="1">
      <alignment horizontal="left" vertical="center" wrapText="1"/>
    </xf>
    <xf numFmtId="0" fontId="21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vertical="top"/>
    </xf>
    <xf numFmtId="0" fontId="5" fillId="0" borderId="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178" fontId="5" fillId="0" borderId="7" xfId="54" applyFont="1">
      <alignment horizontal="right" vertical="center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4" fontId="6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horizontal="right" vertical="center"/>
      <protection locked="0"/>
    </xf>
    <xf numFmtId="49" fontId="5" fillId="0" borderId="7" xfId="53" applyNumberFormat="1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5" fillId="0" borderId="7" xfId="0" applyNumberFormat="1" applyFont="1" applyFill="1" applyBorder="1" applyAlignment="1" applyProtection="1">
      <alignment horizontal="right" vertical="center"/>
    </xf>
    <xf numFmtId="4" fontId="5" fillId="0" borderId="2" xfId="0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7" xfId="0" applyFont="1" applyFill="1" applyBorder="1" applyAlignment="1" applyProtection="1">
      <alignment horizontal="left" vertical="center" wrapText="1" indent="2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vertical="center"/>
    </xf>
    <xf numFmtId="49" fontId="6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6" fillId="0" borderId="7" xfId="0" applyNumberFormat="1" applyFont="1" applyBorder="1" applyAlignment="1">
      <alignment horizontal="right"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4" fontId="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21" fillId="0" borderId="4" xfId="0" applyFont="1" applyFill="1" applyBorder="1" applyAlignment="1" applyProtection="1">
      <alignment horizontal="center" vertical="center" wrapText="1"/>
    </xf>
    <xf numFmtId="178" fontId="5" fillId="0" borderId="0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7" xfId="0" applyFont="1" applyFill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4" fontId="6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applyProtection="1" quotePrefix="1">
      <alignment horizontal="left" vertical="center"/>
      <protection locked="0"/>
    </xf>
    <xf numFmtId="0" fontId="5" fillId="0" borderId="0" xfId="0" applyFont="1" applyBorder="1" applyAlignment="1" quotePrefix="1">
      <alignment horizontal="left" vertical="center"/>
    </xf>
    <xf numFmtId="0" fontId="3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G18" sqref="G18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D1" s="108" t="s">
        <v>0</v>
      </c>
    </row>
    <row r="2" ht="36" customHeight="1" spans="1:4">
      <c r="A2" s="56" t="s">
        <v>1</v>
      </c>
      <c r="B2" s="211"/>
      <c r="C2" s="211"/>
      <c r="D2" s="211"/>
    </row>
    <row r="3" ht="21" customHeight="1" spans="1:4">
      <c r="A3" s="221" t="s">
        <v>2</v>
      </c>
      <c r="B3" s="170"/>
      <c r="C3" s="170"/>
      <c r="D3" s="106" t="s">
        <v>3</v>
      </c>
    </row>
    <row r="4" ht="19.5" customHeight="1" spans="1:4">
      <c r="A4" s="10" t="s">
        <v>4</v>
      </c>
      <c r="B4" s="12"/>
      <c r="C4" s="10" t="s">
        <v>5</v>
      </c>
      <c r="D4" s="12"/>
    </row>
    <row r="5" ht="19.5" customHeight="1" spans="1:4">
      <c r="A5" s="15" t="s">
        <v>6</v>
      </c>
      <c r="B5" s="15" t="s">
        <v>7</v>
      </c>
      <c r="C5" s="15" t="s">
        <v>8</v>
      </c>
      <c r="D5" s="15" t="s">
        <v>7</v>
      </c>
    </row>
    <row r="6" ht="19.5" customHeight="1" spans="1:4">
      <c r="A6" s="18"/>
      <c r="B6" s="18"/>
      <c r="C6" s="18"/>
      <c r="D6" s="18"/>
    </row>
    <row r="7" ht="25.4" customHeight="1" spans="1:4">
      <c r="A7" s="181" t="s">
        <v>9</v>
      </c>
      <c r="B7" s="178">
        <v>4035499.5</v>
      </c>
      <c r="C7" s="25" t="s">
        <v>10</v>
      </c>
      <c r="D7" s="178">
        <v>8379840.42</v>
      </c>
    </row>
    <row r="8" ht="25.4" customHeight="1" spans="1:4">
      <c r="A8" s="181" t="s">
        <v>11</v>
      </c>
      <c r="B8" s="178"/>
      <c r="C8" s="25" t="s">
        <v>12</v>
      </c>
      <c r="D8" s="178">
        <v>354619.52</v>
      </c>
    </row>
    <row r="9" ht="25.4" customHeight="1" spans="1:4">
      <c r="A9" s="181" t="s">
        <v>13</v>
      </c>
      <c r="B9" s="178"/>
      <c r="C9" s="25" t="s">
        <v>14</v>
      </c>
      <c r="D9" s="178">
        <v>265692.2</v>
      </c>
    </row>
    <row r="10" ht="25.4" customHeight="1" spans="1:4">
      <c r="A10" s="181" t="s">
        <v>15</v>
      </c>
      <c r="B10" s="99"/>
      <c r="C10" s="177" t="s">
        <v>16</v>
      </c>
      <c r="D10" s="115">
        <v>279296.16</v>
      </c>
    </row>
    <row r="11" ht="25.4" customHeight="1" spans="1:4">
      <c r="A11" s="181" t="s">
        <v>17</v>
      </c>
      <c r="B11" s="178">
        <v>70000</v>
      </c>
      <c r="C11" s="25"/>
      <c r="D11" s="178"/>
    </row>
    <row r="12" ht="25.4" customHeight="1" spans="1:4">
      <c r="A12" s="181" t="s">
        <v>18</v>
      </c>
      <c r="B12" s="99"/>
      <c r="C12" s="25"/>
      <c r="D12" s="178"/>
    </row>
    <row r="13" ht="25.4" customHeight="1" spans="1:4">
      <c r="A13" s="181" t="s">
        <v>19</v>
      </c>
      <c r="B13" s="99"/>
      <c r="C13" s="25"/>
      <c r="D13" s="178"/>
    </row>
    <row r="14" ht="25.4" customHeight="1" spans="1:4">
      <c r="A14" s="181" t="s">
        <v>20</v>
      </c>
      <c r="B14" s="99">
        <v>70000</v>
      </c>
      <c r="C14" s="25"/>
      <c r="D14" s="178"/>
    </row>
    <row r="15" ht="25.4" customHeight="1" spans="1:4">
      <c r="A15" s="212" t="s">
        <v>21</v>
      </c>
      <c r="B15" s="99"/>
      <c r="C15" s="25"/>
      <c r="D15" s="178"/>
    </row>
    <row r="16" ht="25.4" customHeight="1" spans="1:4">
      <c r="A16" s="212" t="s">
        <v>22</v>
      </c>
      <c r="B16" s="178"/>
      <c r="C16" s="25"/>
      <c r="D16" s="178"/>
    </row>
    <row r="17" ht="25.4" customHeight="1" spans="1:4">
      <c r="A17" s="213" t="s">
        <v>23</v>
      </c>
      <c r="B17" s="176">
        <v>4105499.5</v>
      </c>
      <c r="C17" s="182" t="s">
        <v>24</v>
      </c>
      <c r="D17" s="214">
        <v>9279448.3</v>
      </c>
    </row>
    <row r="18" ht="25.4" customHeight="1" spans="1:4">
      <c r="A18" s="215" t="s">
        <v>25</v>
      </c>
      <c r="B18" s="176">
        <v>5173948.8</v>
      </c>
      <c r="C18" s="216" t="s">
        <v>26</v>
      </c>
      <c r="D18" s="149"/>
    </row>
    <row r="19" ht="25.4" customHeight="1" spans="1:4">
      <c r="A19" s="217" t="s">
        <v>27</v>
      </c>
      <c r="B19" s="178">
        <v>5173948.8</v>
      </c>
      <c r="C19" s="179" t="s">
        <v>27</v>
      </c>
      <c r="D19" s="218"/>
    </row>
    <row r="20" ht="25.4" customHeight="1" spans="1:4">
      <c r="A20" s="217" t="s">
        <v>28</v>
      </c>
      <c r="B20" s="178"/>
      <c r="C20" s="179" t="s">
        <v>29</v>
      </c>
      <c r="D20" s="149"/>
    </row>
    <row r="21" ht="25.4" customHeight="1" spans="1:4">
      <c r="A21" s="219" t="s">
        <v>30</v>
      </c>
      <c r="B21" s="176">
        <v>9279448.3</v>
      </c>
      <c r="C21" s="182" t="s">
        <v>31</v>
      </c>
      <c r="D21" s="220">
        <v>9279448.3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3"/>
  <sheetViews>
    <sheetView showZeros="0" workbookViewId="0">
      <selection activeCell="A3" sqref="A3"/>
    </sheetView>
  </sheetViews>
  <sheetFormatPr defaultColWidth="9.13888888888889" defaultRowHeight="14.25" customHeight="1" outlineLevelCol="5"/>
  <cols>
    <col min="1" max="1" width="29.037037037037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1:6">
      <c r="F1" s="119" t="s">
        <v>324</v>
      </c>
    </row>
    <row r="2" ht="28.5" customHeight="1" spans="1:6">
      <c r="A2" s="31" t="s">
        <v>325</v>
      </c>
      <c r="B2" s="31"/>
      <c r="C2" s="31"/>
      <c r="D2" s="31"/>
      <c r="E2" s="31"/>
      <c r="F2" s="31"/>
    </row>
    <row r="3" ht="15" customHeight="1" spans="1:6">
      <c r="A3" s="120" t="s">
        <v>2</v>
      </c>
      <c r="B3" s="121"/>
      <c r="C3" s="121"/>
      <c r="D3" s="68"/>
      <c r="E3" s="68"/>
      <c r="F3" s="122" t="s">
        <v>3</v>
      </c>
    </row>
    <row r="4" ht="18.75" customHeight="1" spans="1:6">
      <c r="A4" s="9" t="s">
        <v>135</v>
      </c>
      <c r="B4" s="9" t="s">
        <v>54</v>
      </c>
      <c r="C4" s="9" t="s">
        <v>55</v>
      </c>
      <c r="D4" s="15" t="s">
        <v>326</v>
      </c>
      <c r="E4" s="123"/>
      <c r="F4" s="123"/>
    </row>
    <row r="5" ht="30" customHeight="1" spans="1:6">
      <c r="A5" s="18"/>
      <c r="B5" s="18"/>
      <c r="C5" s="18"/>
      <c r="D5" s="15" t="s">
        <v>36</v>
      </c>
      <c r="E5" s="123" t="s">
        <v>63</v>
      </c>
      <c r="F5" s="123" t="s">
        <v>64</v>
      </c>
    </row>
    <row r="6" ht="16.5" customHeight="1" spans="1:6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</row>
    <row r="7" ht="24" customHeight="1" spans="1:6">
      <c r="A7" s="123"/>
      <c r="B7" s="123"/>
      <c r="C7" s="123"/>
      <c r="D7" s="123"/>
      <c r="E7" s="123"/>
      <c r="F7" s="123"/>
    </row>
    <row r="8" ht="24" customHeight="1" spans="1:6">
      <c r="A8" s="123"/>
      <c r="B8" s="123"/>
      <c r="C8" s="123"/>
      <c r="D8" s="123"/>
      <c r="E8" s="123"/>
      <c r="F8" s="123"/>
    </row>
    <row r="9" ht="24" customHeight="1" spans="1:6">
      <c r="A9" s="123"/>
      <c r="B9" s="123"/>
      <c r="C9" s="123"/>
      <c r="D9" s="123"/>
      <c r="E9" s="123"/>
      <c r="F9" s="123"/>
    </row>
    <row r="10" ht="24" customHeight="1" spans="1:6">
      <c r="A10" s="123"/>
      <c r="B10" s="123"/>
      <c r="C10" s="123"/>
      <c r="D10" s="123"/>
      <c r="E10" s="123"/>
      <c r="F10" s="123"/>
    </row>
    <row r="11" ht="24" customHeight="1" spans="1:6">
      <c r="A11" s="123"/>
      <c r="B11" s="123"/>
      <c r="C11" s="123"/>
      <c r="D11" s="123"/>
      <c r="E11" s="123"/>
      <c r="F11" s="123"/>
    </row>
    <row r="12" ht="24" customHeight="1" spans="1:6">
      <c r="A12" s="34"/>
      <c r="B12" s="34"/>
      <c r="C12" s="34"/>
      <c r="D12" s="23"/>
      <c r="E12" s="23"/>
      <c r="F12" s="23"/>
    </row>
    <row r="13" s="39" customFormat="1" ht="17.25" customHeight="1" spans="1:6">
      <c r="A13" s="124" t="s">
        <v>86</v>
      </c>
      <c r="B13" s="125"/>
      <c r="C13" s="125" t="s">
        <v>86</v>
      </c>
      <c r="D13" s="30"/>
      <c r="E13" s="30"/>
      <c r="F13" s="30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6"/>
  <sheetViews>
    <sheetView showZeros="0" workbookViewId="0">
      <selection activeCell="M28" sqref="M28"/>
    </sheetView>
  </sheetViews>
  <sheetFormatPr defaultColWidth="10.3796296296296" defaultRowHeight="14.25" customHeight="1"/>
  <cols>
    <col min="1" max="1" width="33.6666666666667" customWidth="1"/>
    <col min="2" max="2" width="19.5555555555556" customWidth="1"/>
    <col min="3" max="3" width="29.3333333333333" customWidth="1"/>
    <col min="4" max="16384" width="10.3796296296296" customWidth="1"/>
  </cols>
  <sheetData>
    <row r="1" ht="13.5" customHeight="1" spans="1:17">
      <c r="O1" s="55"/>
      <c r="P1" s="55"/>
      <c r="Q1" s="106" t="s">
        <v>327</v>
      </c>
    </row>
    <row r="2" ht="27.75" customHeight="1" spans="1:17">
      <c r="A2" s="65" t="s">
        <v>328</v>
      </c>
      <c r="B2" s="31"/>
      <c r="C2" s="31"/>
      <c r="D2" s="31"/>
      <c r="E2" s="31"/>
      <c r="F2" s="31"/>
      <c r="G2" s="31"/>
      <c r="H2" s="31"/>
      <c r="I2" s="31"/>
      <c r="J2" s="31"/>
      <c r="K2" s="57"/>
      <c r="L2" s="31"/>
      <c r="M2" s="31"/>
      <c r="N2" s="31"/>
      <c r="O2" s="57"/>
      <c r="P2" s="57"/>
      <c r="Q2" s="31"/>
    </row>
    <row r="3" ht="18.75" customHeight="1" spans="1:17">
      <c r="A3" s="221" t="s">
        <v>2</v>
      </c>
      <c r="B3" s="6"/>
      <c r="C3" s="6"/>
      <c r="D3" s="6"/>
      <c r="E3" s="6"/>
      <c r="F3" s="6"/>
      <c r="G3" s="6"/>
      <c r="H3" s="6"/>
      <c r="I3" s="6"/>
      <c r="J3" s="6"/>
      <c r="O3" s="82"/>
      <c r="P3" s="82"/>
      <c r="Q3" s="108" t="s">
        <v>126</v>
      </c>
    </row>
    <row r="4" ht="15.75" customHeight="1" spans="1:17">
      <c r="A4" s="9" t="s">
        <v>329</v>
      </c>
      <c r="B4" s="84" t="s">
        <v>330</v>
      </c>
      <c r="C4" s="84" t="s">
        <v>331</v>
      </c>
      <c r="D4" s="84" t="s">
        <v>332</v>
      </c>
      <c r="E4" s="84" t="s">
        <v>333</v>
      </c>
      <c r="F4" s="84" t="s">
        <v>334</v>
      </c>
      <c r="G4" s="73" t="s">
        <v>142</v>
      </c>
      <c r="H4" s="73"/>
      <c r="I4" s="73"/>
      <c r="J4" s="73"/>
      <c r="K4" s="85"/>
      <c r="L4" s="73"/>
      <c r="M4" s="73"/>
      <c r="N4" s="73"/>
      <c r="O4" s="86"/>
      <c r="P4" s="85"/>
      <c r="Q4" s="87"/>
    </row>
    <row r="5" ht="17.25" customHeight="1" spans="1:17">
      <c r="A5" s="14"/>
      <c r="B5" s="88"/>
      <c r="C5" s="88"/>
      <c r="D5" s="88"/>
      <c r="E5" s="88"/>
      <c r="F5" s="88"/>
      <c r="G5" s="88" t="s">
        <v>36</v>
      </c>
      <c r="H5" s="88" t="s">
        <v>39</v>
      </c>
      <c r="I5" s="88" t="s">
        <v>335</v>
      </c>
      <c r="J5" s="88" t="s">
        <v>336</v>
      </c>
      <c r="K5" s="89" t="s">
        <v>337</v>
      </c>
      <c r="L5" s="90" t="s">
        <v>338</v>
      </c>
      <c r="M5" s="90"/>
      <c r="N5" s="90"/>
      <c r="O5" s="91"/>
      <c r="P5" s="92"/>
      <c r="Q5" s="93"/>
    </row>
    <row r="6" ht="54" customHeight="1" spans="1:17">
      <c r="A6" s="17"/>
      <c r="B6" s="93"/>
      <c r="C6" s="93"/>
      <c r="D6" s="93"/>
      <c r="E6" s="93"/>
      <c r="F6" s="93"/>
      <c r="G6" s="93"/>
      <c r="H6" s="93" t="s">
        <v>38</v>
      </c>
      <c r="I6" s="93"/>
      <c r="J6" s="93"/>
      <c r="K6" s="94"/>
      <c r="L6" s="93" t="s">
        <v>38</v>
      </c>
      <c r="M6" s="93" t="s">
        <v>49</v>
      </c>
      <c r="N6" s="93" t="s">
        <v>149</v>
      </c>
      <c r="O6" s="95" t="s">
        <v>45</v>
      </c>
      <c r="P6" s="94" t="s">
        <v>46</v>
      </c>
      <c r="Q6" s="93" t="s">
        <v>47</v>
      </c>
    </row>
    <row r="7" ht="15" customHeight="1" spans="1:17">
      <c r="A7" s="18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</row>
    <row r="8" s="105" customFormat="1" ht="22.5" customHeight="1" spans="1:17">
      <c r="A8" s="111" t="s">
        <v>51</v>
      </c>
      <c r="B8" s="112"/>
      <c r="C8" s="112"/>
      <c r="D8" s="112"/>
      <c r="E8" s="113"/>
      <c r="F8" s="114"/>
      <c r="G8" s="114"/>
      <c r="H8" s="114"/>
      <c r="I8" s="114"/>
      <c r="J8" s="114"/>
      <c r="K8" s="114"/>
      <c r="L8" s="114"/>
      <c r="M8" s="114"/>
      <c r="N8" s="114"/>
      <c r="O8" s="115"/>
      <c r="P8" s="114"/>
      <c r="Q8" s="114"/>
    </row>
    <row r="9" s="105" customFormat="1" ht="22.5" customHeight="1" spans="1:17">
      <c r="A9" s="111" t="str">
        <f>"    "&amp;"公务用车运行维护费"</f>
        <v>    公务用车运行维护费</v>
      </c>
      <c r="B9" s="112" t="s">
        <v>339</v>
      </c>
      <c r="C9" s="112" t="s">
        <v>340</v>
      </c>
      <c r="D9" s="112" t="s">
        <v>341</v>
      </c>
      <c r="E9" s="113">
        <v>4</v>
      </c>
      <c r="F9" s="114">
        <v>12000</v>
      </c>
      <c r="G9" s="114">
        <v>12000</v>
      </c>
      <c r="H9" s="114">
        <v>12000</v>
      </c>
      <c r="I9" s="114"/>
      <c r="J9" s="114"/>
      <c r="K9" s="114"/>
      <c r="L9" s="114"/>
      <c r="M9" s="114"/>
      <c r="N9" s="114"/>
      <c r="O9" s="115"/>
      <c r="P9" s="114"/>
      <c r="Q9" s="114"/>
    </row>
    <row r="10" s="105" customFormat="1" ht="22.5" customHeight="1" spans="1:17">
      <c r="A10" s="111" t="str">
        <f>"    "&amp;"公务用车运行维护费"</f>
        <v>    公务用车运行维护费</v>
      </c>
      <c r="B10" s="112" t="s">
        <v>342</v>
      </c>
      <c r="C10" s="112" t="s">
        <v>343</v>
      </c>
      <c r="D10" s="112" t="s">
        <v>341</v>
      </c>
      <c r="E10" s="113">
        <v>1</v>
      </c>
      <c r="F10" s="114">
        <v>5000</v>
      </c>
      <c r="G10" s="114">
        <v>5000</v>
      </c>
      <c r="H10" s="114">
        <v>5000</v>
      </c>
      <c r="I10" s="114"/>
      <c r="J10" s="114"/>
      <c r="K10" s="114"/>
      <c r="L10" s="114"/>
      <c r="M10" s="114"/>
      <c r="N10" s="114"/>
      <c r="O10" s="115"/>
      <c r="P10" s="114"/>
      <c r="Q10" s="114"/>
    </row>
    <row r="11" ht="21" customHeight="1" spans="1:17">
      <c r="A11" s="96"/>
      <c r="B11" s="97"/>
      <c r="C11" s="97"/>
      <c r="D11" s="116"/>
      <c r="E11" s="117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96"/>
      <c r="B12" s="97"/>
      <c r="C12" s="97"/>
      <c r="D12" s="116"/>
      <c r="E12" s="117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96"/>
      <c r="B13" s="97"/>
      <c r="C13" s="97"/>
      <c r="D13" s="116"/>
      <c r="E13" s="117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96"/>
      <c r="B14" s="97"/>
      <c r="C14" s="97"/>
      <c r="D14" s="116"/>
      <c r="E14" s="117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96"/>
      <c r="B15" s="97"/>
      <c r="C15" s="97"/>
      <c r="D15" s="116"/>
      <c r="E15" s="117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="39" customFormat="1" ht="21" customHeight="1" spans="1:17">
      <c r="A16" s="100" t="s">
        <v>86</v>
      </c>
      <c r="B16" s="101"/>
      <c r="C16" s="101"/>
      <c r="D16" s="101"/>
      <c r="E16" s="118"/>
      <c r="F16" s="114">
        <v>17000</v>
      </c>
      <c r="G16" s="114">
        <v>17000</v>
      </c>
      <c r="H16" s="114">
        <v>17000</v>
      </c>
      <c r="I16" s="30"/>
      <c r="J16" s="30"/>
      <c r="K16" s="30"/>
      <c r="L16" s="30"/>
      <c r="M16" s="30"/>
      <c r="N16" s="30"/>
      <c r="O16" s="30"/>
      <c r="P16" s="30"/>
      <c r="Q16" s="30"/>
    </row>
  </sheetData>
  <mergeCells count="16">
    <mergeCell ref="A2:Q2"/>
    <mergeCell ref="A3:F3"/>
    <mergeCell ref="G4:Q4"/>
    <mergeCell ref="L5:Q5"/>
    <mergeCell ref="A16:E16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7"/>
  <sheetViews>
    <sheetView showZeros="0" workbookViewId="0">
      <selection activeCell="A3" sqref="A3:C3"/>
    </sheetView>
  </sheetViews>
  <sheetFormatPr defaultColWidth="10.3796296296296" defaultRowHeight="14.25" customHeight="1"/>
  <cols>
    <col min="1" max="16384" width="10.3796296296296" customWidth="1"/>
  </cols>
  <sheetData>
    <row r="1" ht="13.5" customHeight="1" spans="1:14">
      <c r="A1" s="70"/>
      <c r="B1" s="70"/>
      <c r="C1" s="70"/>
      <c r="D1" s="70"/>
      <c r="E1" s="70"/>
      <c r="F1" s="70"/>
      <c r="G1" s="70"/>
      <c r="H1" s="79"/>
      <c r="I1" s="70"/>
      <c r="J1" s="70"/>
      <c r="K1" s="70"/>
      <c r="L1" s="55"/>
      <c r="M1" s="64"/>
      <c r="N1" s="80" t="s">
        <v>344</v>
      </c>
    </row>
    <row r="2" ht="27.75" customHeight="1" spans="1:14">
      <c r="A2" s="65" t="s">
        <v>345</v>
      </c>
      <c r="B2" s="66"/>
      <c r="C2" s="66"/>
      <c r="D2" s="66"/>
      <c r="E2" s="66"/>
      <c r="F2" s="66"/>
      <c r="G2" s="66"/>
      <c r="H2" s="81"/>
      <c r="I2" s="66"/>
      <c r="J2" s="66"/>
      <c r="K2" s="66"/>
      <c r="L2" s="57"/>
      <c r="M2" s="81"/>
      <c r="N2" s="66"/>
    </row>
    <row r="3" ht="18.75" customHeight="1" spans="1:14">
      <c r="A3" s="224" t="s">
        <v>2</v>
      </c>
      <c r="B3" s="68"/>
      <c r="C3" s="68"/>
      <c r="D3" s="68"/>
      <c r="E3" s="68"/>
      <c r="F3" s="68"/>
      <c r="G3" s="68"/>
      <c r="H3" s="79"/>
      <c r="I3" s="70"/>
      <c r="J3" s="70"/>
      <c r="K3" s="70"/>
      <c r="L3" s="82"/>
      <c r="M3" s="71"/>
      <c r="N3" s="83" t="s">
        <v>126</v>
      </c>
    </row>
    <row r="4" ht="15.75" customHeight="1" spans="1:14">
      <c r="A4" s="9" t="s">
        <v>329</v>
      </c>
      <c r="B4" s="84" t="s">
        <v>346</v>
      </c>
      <c r="C4" s="84" t="s">
        <v>347</v>
      </c>
      <c r="D4" s="73" t="s">
        <v>142</v>
      </c>
      <c r="E4" s="73"/>
      <c r="F4" s="73"/>
      <c r="G4" s="73"/>
      <c r="H4" s="85"/>
      <c r="I4" s="73"/>
      <c r="J4" s="73"/>
      <c r="K4" s="73"/>
      <c r="L4" s="86"/>
      <c r="M4" s="85"/>
      <c r="N4" s="87"/>
    </row>
    <row r="5" ht="17.25" customHeight="1" spans="1:14">
      <c r="A5" s="14"/>
      <c r="B5" s="88"/>
      <c r="C5" s="88"/>
      <c r="D5" s="88" t="s">
        <v>36</v>
      </c>
      <c r="E5" s="88" t="s">
        <v>39</v>
      </c>
      <c r="F5" s="88" t="s">
        <v>335</v>
      </c>
      <c r="G5" s="88" t="s">
        <v>336</v>
      </c>
      <c r="H5" s="89" t="s">
        <v>337</v>
      </c>
      <c r="I5" s="90" t="s">
        <v>338</v>
      </c>
      <c r="J5" s="90"/>
      <c r="K5" s="90"/>
      <c r="L5" s="91"/>
      <c r="M5" s="92"/>
      <c r="N5" s="93"/>
    </row>
    <row r="6" ht="54" customHeight="1" spans="1:14">
      <c r="A6" s="17"/>
      <c r="B6" s="93"/>
      <c r="C6" s="93"/>
      <c r="D6" s="93"/>
      <c r="E6" s="93"/>
      <c r="F6" s="93"/>
      <c r="G6" s="93"/>
      <c r="H6" s="94"/>
      <c r="I6" s="93" t="s">
        <v>38</v>
      </c>
      <c r="J6" s="93" t="s">
        <v>49</v>
      </c>
      <c r="K6" s="93" t="s">
        <v>149</v>
      </c>
      <c r="L6" s="95" t="s">
        <v>45</v>
      </c>
      <c r="M6" s="94" t="s">
        <v>46</v>
      </c>
      <c r="N6" s="93" t="s">
        <v>47</v>
      </c>
    </row>
    <row r="7" ht="15" customHeight="1" spans="1:14">
      <c r="A7" s="17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6"/>
      <c r="B8" s="97"/>
      <c r="C8" s="97"/>
      <c r="D8" s="98"/>
      <c r="E8" s="98"/>
      <c r="F8" s="98"/>
      <c r="G8" s="98"/>
      <c r="H8" s="98"/>
      <c r="I8" s="98"/>
      <c r="J8" s="98"/>
      <c r="K8" s="98"/>
      <c r="L8" s="99"/>
      <c r="M8" s="98"/>
      <c r="N8" s="98"/>
    </row>
    <row r="9" ht="21" customHeight="1" spans="1:14">
      <c r="A9" s="96"/>
      <c r="B9" s="97"/>
      <c r="C9" s="97"/>
      <c r="D9" s="98"/>
      <c r="E9" s="98"/>
      <c r="F9" s="98"/>
      <c r="G9" s="98"/>
      <c r="H9" s="98"/>
      <c r="I9" s="98"/>
      <c r="J9" s="98"/>
      <c r="K9" s="98"/>
      <c r="L9" s="99"/>
      <c r="M9" s="98"/>
      <c r="N9" s="98"/>
    </row>
    <row r="10" ht="21" customHeight="1" spans="1:14">
      <c r="A10" s="96"/>
      <c r="B10" s="97"/>
      <c r="C10" s="97"/>
      <c r="D10" s="98"/>
      <c r="E10" s="98"/>
      <c r="F10" s="98"/>
      <c r="G10" s="98"/>
      <c r="H10" s="98"/>
      <c r="I10" s="98"/>
      <c r="J10" s="98"/>
      <c r="K10" s="98"/>
      <c r="L10" s="99"/>
      <c r="M10" s="98"/>
      <c r="N10" s="98"/>
    </row>
    <row r="11" ht="21" customHeight="1" spans="1:14">
      <c r="A11" s="96"/>
      <c r="B11" s="97"/>
      <c r="C11" s="97"/>
      <c r="D11" s="98"/>
      <c r="E11" s="98"/>
      <c r="F11" s="98"/>
      <c r="G11" s="98"/>
      <c r="H11" s="98"/>
      <c r="I11" s="98"/>
      <c r="J11" s="98"/>
      <c r="K11" s="98"/>
      <c r="L11" s="99"/>
      <c r="M11" s="98"/>
      <c r="N11" s="98"/>
    </row>
    <row r="12" ht="21" customHeight="1" spans="1:14">
      <c r="A12" s="96"/>
      <c r="B12" s="97"/>
      <c r="C12" s="97"/>
      <c r="D12" s="98"/>
      <c r="E12" s="98"/>
      <c r="F12" s="98"/>
      <c r="G12" s="98"/>
      <c r="H12" s="98"/>
      <c r="I12" s="98"/>
      <c r="J12" s="98"/>
      <c r="K12" s="98"/>
      <c r="L12" s="99"/>
      <c r="M12" s="98"/>
      <c r="N12" s="98"/>
    </row>
    <row r="13" ht="21" customHeight="1" spans="1:14">
      <c r="A13" s="96"/>
      <c r="B13" s="97"/>
      <c r="C13" s="97"/>
      <c r="D13" s="98"/>
      <c r="E13" s="98"/>
      <c r="F13" s="98"/>
      <c r="G13" s="98"/>
      <c r="H13" s="98"/>
      <c r="I13" s="98"/>
      <c r="J13" s="98"/>
      <c r="K13" s="98"/>
      <c r="L13" s="99"/>
      <c r="M13" s="98"/>
      <c r="N13" s="98"/>
    </row>
    <row r="14" ht="21" customHeight="1" spans="1:14">
      <c r="A14" s="96"/>
      <c r="B14" s="97"/>
      <c r="C14" s="97"/>
      <c r="D14" s="98"/>
      <c r="E14" s="98"/>
      <c r="F14" s="98"/>
      <c r="G14" s="98"/>
      <c r="H14" s="98"/>
      <c r="I14" s="98"/>
      <c r="J14" s="98"/>
      <c r="K14" s="98"/>
      <c r="L14" s="99"/>
      <c r="M14" s="98"/>
      <c r="N14" s="98"/>
    </row>
    <row r="15" ht="21" customHeight="1" spans="1:14">
      <c r="A15" s="96"/>
      <c r="B15" s="97"/>
      <c r="C15" s="97"/>
      <c r="D15" s="98"/>
      <c r="E15" s="98"/>
      <c r="F15" s="98"/>
      <c r="G15" s="98"/>
      <c r="H15" s="98"/>
      <c r="I15" s="98"/>
      <c r="J15" s="98"/>
      <c r="K15" s="98"/>
      <c r="L15" s="99"/>
      <c r="M15" s="98"/>
      <c r="N15" s="98"/>
    </row>
    <row r="16" ht="21" customHeight="1" spans="1:14">
      <c r="A16" s="96"/>
      <c r="B16" s="97"/>
      <c r="C16" s="97"/>
      <c r="D16" s="98"/>
      <c r="E16" s="98"/>
      <c r="F16" s="98"/>
      <c r="G16" s="98"/>
      <c r="H16" s="98"/>
      <c r="I16" s="98"/>
      <c r="J16" s="98"/>
      <c r="K16" s="98"/>
      <c r="L16" s="99"/>
      <c r="M16" s="98"/>
      <c r="N16" s="98"/>
    </row>
    <row r="17" s="39" customFormat="1" ht="21" customHeight="1" spans="1:14">
      <c r="A17" s="100" t="s">
        <v>86</v>
      </c>
      <c r="B17" s="101"/>
      <c r="C17" s="102"/>
      <c r="D17" s="103"/>
      <c r="E17" s="103"/>
      <c r="F17" s="103"/>
      <c r="G17" s="103"/>
      <c r="H17" s="103"/>
      <c r="I17" s="103"/>
      <c r="J17" s="103"/>
      <c r="K17" s="103"/>
      <c r="L17" s="104"/>
      <c r="M17" s="103"/>
      <c r="N17" s="103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workbookViewId="0">
      <selection activeCell="A3" sqref="A3:H3"/>
    </sheetView>
  </sheetViews>
  <sheetFormatPr defaultColWidth="10" defaultRowHeight="14.25" customHeight="1"/>
  <cols>
    <col min="1" max="1" width="19.1296296296296" style="62" customWidth="1"/>
    <col min="2" max="2" width="10" style="62" customWidth="1"/>
    <col min="3" max="3" width="14.8796296296296" style="62" customWidth="1"/>
    <col min="4" max="16369" width="10" style="62" customWidth="1"/>
    <col min="16370" max="16384" width="10" style="62"/>
  </cols>
  <sheetData>
    <row r="1" ht="13.5" customHeight="1" spans="1:9">
      <c r="D1" s="63"/>
      <c r="I1" s="64" t="s">
        <v>348</v>
      </c>
    </row>
    <row r="2" ht="27.75" customHeight="1" spans="1:9">
      <c r="A2" s="65" t="s">
        <v>349</v>
      </c>
      <c r="B2" s="66"/>
      <c r="C2" s="66"/>
      <c r="D2" s="66"/>
      <c r="E2" s="66"/>
      <c r="F2" s="66"/>
      <c r="G2" s="66"/>
      <c r="H2" s="66"/>
      <c r="I2" s="66"/>
    </row>
    <row r="3" ht="18" customHeight="1" spans="1:9">
      <c r="A3" s="224" t="s">
        <v>2</v>
      </c>
      <c r="B3" s="68"/>
      <c r="C3" s="68"/>
      <c r="D3" s="69"/>
      <c r="E3" s="70"/>
      <c r="F3" s="70"/>
      <c r="G3" s="70"/>
      <c r="H3" s="70"/>
      <c r="I3" s="71" t="s">
        <v>126</v>
      </c>
    </row>
    <row r="4" ht="19.5" customHeight="1" spans="1:9">
      <c r="A4" s="9" t="s">
        <v>350</v>
      </c>
      <c r="B4" s="72" t="s">
        <v>142</v>
      </c>
      <c r="C4" s="73"/>
      <c r="D4" s="73"/>
      <c r="E4" s="72" t="s">
        <v>351</v>
      </c>
      <c r="F4" s="73"/>
      <c r="G4" s="73"/>
      <c r="H4" s="73"/>
      <c r="I4" s="73"/>
    </row>
    <row r="5" ht="40.5" customHeight="1" spans="1:9">
      <c r="A5" s="17"/>
      <c r="B5" s="14" t="s">
        <v>36</v>
      </c>
      <c r="C5" s="9" t="s">
        <v>39</v>
      </c>
      <c r="D5" s="74" t="s">
        <v>352</v>
      </c>
      <c r="E5" s="58" t="s">
        <v>353</v>
      </c>
      <c r="F5" s="58" t="s">
        <v>354</v>
      </c>
      <c r="G5" s="58" t="s">
        <v>355</v>
      </c>
      <c r="H5" s="58" t="s">
        <v>356</v>
      </c>
      <c r="I5" s="58" t="s">
        <v>357</v>
      </c>
    </row>
    <row r="6" ht="19.5" customHeight="1" spans="1:9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24</v>
      </c>
    </row>
    <row r="7" ht="28.4" customHeight="1" spans="1:9">
      <c r="A7" s="34"/>
      <c r="B7" s="75"/>
      <c r="C7" s="75"/>
      <c r="D7" s="75"/>
      <c r="E7" s="75"/>
      <c r="F7" s="75"/>
      <c r="G7" s="75"/>
      <c r="H7" s="75"/>
      <c r="I7" s="75"/>
    </row>
    <row r="8" ht="29.9" customHeight="1" spans="1:9">
      <c r="A8" s="76"/>
      <c r="B8" s="75"/>
      <c r="C8" s="75"/>
      <c r="D8" s="75"/>
      <c r="E8" s="75"/>
      <c r="F8" s="75"/>
      <c r="G8" s="75"/>
      <c r="H8" s="75"/>
      <c r="I8" s="75"/>
    </row>
    <row r="9" ht="29.9" customHeight="1" spans="1:9">
      <c r="A9" s="77"/>
      <c r="B9" s="75"/>
      <c r="C9" s="75"/>
      <c r="D9" s="75"/>
      <c r="E9" s="75"/>
      <c r="F9" s="75"/>
      <c r="G9" s="75"/>
      <c r="H9" s="75"/>
      <c r="I9" s="78"/>
    </row>
    <row r="10" ht="29.9" customHeight="1" spans="1:9">
      <c r="A10" s="77"/>
      <c r="B10" s="75"/>
      <c r="C10" s="75"/>
      <c r="D10" s="75"/>
      <c r="E10" s="75"/>
      <c r="F10" s="75"/>
      <c r="G10" s="75"/>
      <c r="H10" s="75"/>
      <c r="I10" s="78"/>
    </row>
    <row r="11" ht="29.9" customHeight="1" spans="1:9">
      <c r="A11" s="77"/>
      <c r="B11" s="75"/>
      <c r="C11" s="75"/>
      <c r="D11" s="75"/>
      <c r="E11" s="75"/>
      <c r="F11" s="75"/>
      <c r="G11" s="75"/>
      <c r="H11" s="75"/>
      <c r="I11" s="78"/>
    </row>
    <row r="12" ht="29.9" customHeight="1" spans="1:9">
      <c r="A12" s="77"/>
      <c r="B12" s="75"/>
      <c r="C12" s="75"/>
      <c r="D12" s="75"/>
      <c r="E12" s="75"/>
      <c r="F12" s="75"/>
      <c r="G12" s="75"/>
      <c r="H12" s="75"/>
      <c r="I12" s="78"/>
    </row>
    <row r="13" ht="29.9" customHeight="1" spans="1:9">
      <c r="A13" s="77"/>
      <c r="B13" s="75"/>
      <c r="C13" s="75"/>
      <c r="D13" s="75"/>
      <c r="E13" s="75"/>
      <c r="F13" s="75"/>
      <c r="G13" s="75"/>
      <c r="H13" s="75"/>
      <c r="I13" s="78"/>
    </row>
  </sheetData>
  <mergeCells count="5">
    <mergeCell ref="A2:I2"/>
    <mergeCell ref="A3:H3"/>
    <mergeCell ref="B4:D4"/>
    <mergeCell ref="E4:I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3" sqref="A3:H3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:10">
      <c r="J1" s="55" t="s">
        <v>358</v>
      </c>
    </row>
    <row r="2" ht="28.5" customHeight="1" spans="1:10">
      <c r="A2" s="56" t="s">
        <v>359</v>
      </c>
      <c r="B2" s="31"/>
      <c r="C2" s="31"/>
      <c r="D2" s="31"/>
      <c r="E2" s="31"/>
      <c r="F2" s="57"/>
      <c r="G2" s="31"/>
      <c r="H2" s="57"/>
      <c r="I2" s="57"/>
      <c r="J2" s="31"/>
    </row>
    <row r="3" ht="17.25" customHeight="1" spans="1:10">
      <c r="A3" s="222" t="s">
        <v>2</v>
      </c>
    </row>
    <row r="4" ht="44.25" customHeight="1" spans="1:10">
      <c r="A4" s="58" t="s">
        <v>235</v>
      </c>
      <c r="B4" s="58" t="s">
        <v>236</v>
      </c>
      <c r="C4" s="58" t="s">
        <v>237</v>
      </c>
      <c r="D4" s="58" t="s">
        <v>238</v>
      </c>
      <c r="E4" s="58" t="s">
        <v>239</v>
      </c>
      <c r="F4" s="59" t="s">
        <v>240</v>
      </c>
      <c r="G4" s="58" t="s">
        <v>241</v>
      </c>
      <c r="H4" s="59" t="s">
        <v>242</v>
      </c>
      <c r="I4" s="59" t="s">
        <v>243</v>
      </c>
      <c r="J4" s="58" t="s">
        <v>244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3" sqref="A3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41"/>
      <c r="B1" s="41"/>
      <c r="C1" s="41"/>
      <c r="D1" s="41"/>
      <c r="E1" s="41"/>
      <c r="F1" s="41"/>
      <c r="G1" s="41"/>
      <c r="H1" s="42" t="s">
        <v>360</v>
      </c>
    </row>
    <row r="2" ht="30.65" customHeight="1" spans="1:8">
      <c r="A2" s="43" t="s">
        <v>361</v>
      </c>
      <c r="B2" s="43"/>
      <c r="C2" s="43"/>
      <c r="D2" s="43"/>
      <c r="E2" s="43"/>
      <c r="F2" s="43"/>
      <c r="G2" s="43"/>
      <c r="H2" s="43"/>
    </row>
    <row r="3" ht="18.75" customHeight="1" spans="1:8">
      <c r="A3" s="41" t="s">
        <v>2</v>
      </c>
      <c r="B3" s="41"/>
      <c r="C3" s="41"/>
      <c r="D3" s="41"/>
      <c r="E3" s="41"/>
      <c r="F3" s="41"/>
      <c r="G3" s="41"/>
      <c r="H3" s="41"/>
    </row>
    <row r="4" ht="18.75" customHeight="1" spans="1:8">
      <c r="A4" s="44" t="s">
        <v>135</v>
      </c>
      <c r="B4" s="44" t="s">
        <v>362</v>
      </c>
      <c r="C4" s="44" t="s">
        <v>363</v>
      </c>
      <c r="D4" s="44" t="s">
        <v>364</v>
      </c>
      <c r="E4" s="44" t="s">
        <v>365</v>
      </c>
      <c r="F4" s="44" t="s">
        <v>366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333</v>
      </c>
      <c r="G5" s="44" t="s">
        <v>367</v>
      </c>
      <c r="H5" s="44" t="s">
        <v>368</v>
      </c>
    </row>
    <row r="6" ht="18.75" customHeight="1" spans="1:8">
      <c r="A6" s="45" t="s">
        <v>107</v>
      </c>
      <c r="B6" s="45" t="s">
        <v>108</v>
      </c>
      <c r="C6" s="45" t="s">
        <v>109</v>
      </c>
      <c r="D6" s="45" t="s">
        <v>110</v>
      </c>
      <c r="E6" s="45" t="s">
        <v>111</v>
      </c>
      <c r="F6" s="45" t="s">
        <v>112</v>
      </c>
      <c r="G6" s="45" t="s">
        <v>369</v>
      </c>
      <c r="H6" s="45" t="s">
        <v>370</v>
      </c>
    </row>
    <row r="7" ht="29.9" customHeight="1" spans="1:8">
      <c r="A7" s="46"/>
      <c r="B7" s="47"/>
      <c r="C7" s="47"/>
      <c r="D7" s="47"/>
      <c r="E7" s="44"/>
      <c r="F7" s="48"/>
      <c r="G7" s="49"/>
      <c r="H7" s="49"/>
    </row>
    <row r="8" ht="29.9" customHeight="1" spans="1:8">
      <c r="A8" s="46"/>
      <c r="B8" s="47"/>
      <c r="C8" s="47"/>
      <c r="D8" s="47"/>
      <c r="E8" s="44"/>
      <c r="F8" s="48"/>
      <c r="G8" s="49"/>
      <c r="H8" s="49"/>
    </row>
    <row r="9" ht="29.9" customHeight="1" spans="1:8">
      <c r="A9" s="46"/>
      <c r="B9" s="47"/>
      <c r="C9" s="47"/>
      <c r="D9" s="47"/>
      <c r="E9" s="44"/>
      <c r="F9" s="48"/>
      <c r="G9" s="49"/>
      <c r="H9" s="49"/>
    </row>
    <row r="10" ht="29.9" customHeight="1" spans="1:8">
      <c r="A10" s="46"/>
      <c r="B10" s="47"/>
      <c r="C10" s="47"/>
      <c r="D10" s="47"/>
      <c r="E10" s="44"/>
      <c r="F10" s="48"/>
      <c r="G10" s="49"/>
      <c r="H10" s="49"/>
    </row>
    <row r="11" ht="29.9" customHeight="1" spans="1:8">
      <c r="A11" s="46"/>
      <c r="B11" s="47"/>
      <c r="C11" s="47"/>
      <c r="D11" s="47"/>
      <c r="E11" s="44"/>
      <c r="F11" s="48"/>
      <c r="G11" s="49"/>
      <c r="H11" s="49"/>
    </row>
    <row r="12" ht="29.9" customHeight="1" spans="1:8">
      <c r="A12" s="46"/>
      <c r="B12" s="47"/>
      <c r="C12" s="47"/>
      <c r="D12" s="47"/>
      <c r="E12" s="44"/>
      <c r="F12" s="48"/>
      <c r="G12" s="49"/>
      <c r="H12" s="49"/>
    </row>
    <row r="13" ht="29.9" customHeight="1" spans="1:8">
      <c r="A13" s="46"/>
      <c r="B13" s="47"/>
      <c r="C13" s="47"/>
      <c r="D13" s="47"/>
      <c r="E13" s="44"/>
      <c r="F13" s="48"/>
      <c r="G13" s="49"/>
      <c r="H13" s="49"/>
    </row>
    <row r="14" ht="29.9" customHeight="1" spans="1:8">
      <c r="A14" s="46"/>
      <c r="B14" s="47"/>
      <c r="C14" s="47"/>
      <c r="D14" s="47"/>
      <c r="E14" s="44"/>
      <c r="F14" s="48"/>
      <c r="G14" s="49"/>
      <c r="H14" s="49"/>
    </row>
    <row r="15" ht="29.9" customHeight="1" spans="1:8">
      <c r="A15" s="46"/>
      <c r="B15" s="47"/>
      <c r="C15" s="47"/>
      <c r="D15" s="47"/>
      <c r="E15" s="44"/>
      <c r="F15" s="48"/>
      <c r="G15" s="49"/>
      <c r="H15" s="49"/>
    </row>
    <row r="16" s="39" customFormat="1" ht="20.15" customHeight="1" spans="1:8">
      <c r="A16" s="50" t="s">
        <v>36</v>
      </c>
      <c r="B16" s="50"/>
      <c r="C16" s="50"/>
      <c r="D16" s="50"/>
      <c r="E16" s="50"/>
      <c r="F16" s="51"/>
      <c r="G16" s="52"/>
      <c r="H16" s="52"/>
    </row>
    <row r="17" s="40" customFormat="1" ht="25" customHeight="1" spans="1:8">
      <c r="A17" s="53" t="s">
        <v>371</v>
      </c>
      <c r="B17" s="54"/>
      <c r="C17" s="54"/>
      <c r="D17" s="54"/>
      <c r="E17" s="54"/>
      <c r="F17" s="54"/>
      <c r="G17" s="54"/>
      <c r="H17" s="54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6"/>
  <sheetViews>
    <sheetView showZeros="0" workbookViewId="0">
      <selection activeCell="A3" sqref="A3:G3"/>
    </sheetView>
  </sheetViews>
  <sheetFormatPr defaultColWidth="18.1296296296296" defaultRowHeight="14.25" customHeight="1"/>
  <cols>
    <col min="1" max="16384" width="18.1296296296296" customWidth="1"/>
  </cols>
  <sheetData>
    <row r="1" ht="13.5" customHeight="1" spans="1:11">
      <c r="D1" s="1"/>
      <c r="E1" s="1"/>
      <c r="F1" s="1"/>
      <c r="G1" s="1"/>
      <c r="K1" s="2" t="s">
        <v>372</v>
      </c>
    </row>
    <row r="2" ht="27.75" customHeight="1" spans="1:11">
      <c r="A2" s="31" t="s">
        <v>373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222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126</v>
      </c>
    </row>
    <row r="4" ht="21.75" customHeight="1" spans="1:11">
      <c r="A4" s="8" t="s">
        <v>203</v>
      </c>
      <c r="B4" s="8" t="s">
        <v>137</v>
      </c>
      <c r="C4" s="8" t="s">
        <v>204</v>
      </c>
      <c r="D4" s="9" t="s">
        <v>138</v>
      </c>
      <c r="E4" s="9" t="s">
        <v>139</v>
      </c>
      <c r="F4" s="9" t="s">
        <v>140</v>
      </c>
      <c r="G4" s="9" t="s">
        <v>141</v>
      </c>
      <c r="H4" s="15" t="s">
        <v>36</v>
      </c>
      <c r="I4" s="10" t="s">
        <v>374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32"/>
      <c r="I5" s="9" t="s">
        <v>39</v>
      </c>
      <c r="J5" s="9" t="s">
        <v>40</v>
      </c>
      <c r="K5" s="9" t="s">
        <v>41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38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3">
        <v>10</v>
      </c>
      <c r="K7" s="33">
        <v>11</v>
      </c>
    </row>
    <row r="8" ht="36" customHeight="1" spans="1:11">
      <c r="A8" s="19"/>
      <c r="B8" s="19"/>
      <c r="C8" s="19"/>
      <c r="D8" s="19"/>
      <c r="E8" s="19"/>
      <c r="F8" s="19"/>
      <c r="G8" s="19"/>
      <c r="H8" s="19"/>
      <c r="I8" s="19"/>
      <c r="J8" s="33"/>
      <c r="K8" s="33"/>
    </row>
    <row r="9" ht="36" customHeight="1" spans="1:11">
      <c r="A9" s="19"/>
      <c r="B9" s="19"/>
      <c r="C9" s="19"/>
      <c r="D9" s="19"/>
      <c r="E9" s="19"/>
      <c r="F9" s="19"/>
      <c r="G9" s="19"/>
      <c r="H9" s="19"/>
      <c r="I9" s="19"/>
      <c r="J9" s="33"/>
      <c r="K9" s="33"/>
    </row>
    <row r="10" ht="36" customHeight="1" spans="1:11">
      <c r="A10" s="19"/>
      <c r="B10" s="19"/>
      <c r="C10" s="19"/>
      <c r="D10" s="19"/>
      <c r="E10" s="19"/>
      <c r="F10" s="19"/>
      <c r="G10" s="19"/>
      <c r="H10" s="19"/>
      <c r="I10" s="19"/>
      <c r="J10" s="33"/>
      <c r="K10" s="33"/>
    </row>
    <row r="11" ht="36" customHeight="1" spans="1:11">
      <c r="A11" s="19"/>
      <c r="B11" s="19"/>
      <c r="C11" s="19"/>
      <c r="D11" s="19"/>
      <c r="E11" s="19"/>
      <c r="F11" s="19"/>
      <c r="G11" s="19"/>
      <c r="H11" s="19"/>
      <c r="I11" s="19"/>
      <c r="J11" s="33"/>
      <c r="K11" s="33"/>
    </row>
    <row r="12" ht="36" customHeight="1" spans="1:11">
      <c r="A12" s="19"/>
      <c r="B12" s="19"/>
      <c r="C12" s="19"/>
      <c r="D12" s="19"/>
      <c r="E12" s="19"/>
      <c r="F12" s="19"/>
      <c r="G12" s="19"/>
      <c r="H12" s="19"/>
      <c r="I12" s="19"/>
      <c r="J12" s="33"/>
      <c r="K12" s="33"/>
    </row>
    <row r="13" ht="36" customHeight="1" spans="1:11">
      <c r="A13" s="19"/>
      <c r="B13" s="19"/>
      <c r="C13" s="19"/>
      <c r="D13" s="19"/>
      <c r="E13" s="19"/>
      <c r="F13" s="19"/>
      <c r="G13" s="19"/>
      <c r="H13" s="19"/>
      <c r="I13" s="19"/>
      <c r="J13" s="33"/>
      <c r="K13" s="33"/>
    </row>
    <row r="14" ht="36" customHeight="1" spans="1:11">
      <c r="A14" s="34"/>
      <c r="B14" s="26"/>
      <c r="C14" s="34"/>
      <c r="D14" s="34"/>
      <c r="E14" s="34"/>
      <c r="F14" s="34"/>
      <c r="G14" s="34"/>
      <c r="H14" s="35"/>
      <c r="I14" s="35"/>
      <c r="J14" s="35"/>
      <c r="K14" s="35"/>
    </row>
    <row r="15" ht="36" customHeight="1" spans="1:11">
      <c r="A15" s="26"/>
      <c r="B15" s="26"/>
      <c r="C15" s="26"/>
      <c r="D15" s="26"/>
      <c r="E15" s="26"/>
      <c r="F15" s="26"/>
      <c r="G15" s="26"/>
      <c r="H15" s="35"/>
      <c r="I15" s="35"/>
      <c r="J15" s="35"/>
      <c r="K15" s="35"/>
    </row>
    <row r="16" ht="18.75" customHeight="1" spans="1:11">
      <c r="A16" s="36" t="s">
        <v>86</v>
      </c>
      <c r="B16" s="37"/>
      <c r="C16" s="37"/>
      <c r="D16" s="37"/>
      <c r="E16" s="37"/>
      <c r="F16" s="37"/>
      <c r="G16" s="38"/>
      <c r="H16" s="35"/>
      <c r="I16" s="35"/>
      <c r="J16" s="35"/>
      <c r="K16" s="35"/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abSelected="1" workbookViewId="0">
      <selection activeCell="A21" sqref="A18:A21"/>
    </sheetView>
  </sheetViews>
  <sheetFormatPr defaultColWidth="23.6296296296296" defaultRowHeight="14.25" customHeight="1" outlineLevelCol="6"/>
  <cols>
    <col min="1" max="1" width="34.2222222222222" customWidth="1"/>
    <col min="2" max="2" width="23.6296296296296" customWidth="1"/>
    <col min="3" max="3" width="45.7777777777778" customWidth="1"/>
    <col min="4" max="16384" width="23.6296296296296" customWidth="1"/>
  </cols>
  <sheetData>
    <row r="1" ht="13.5" customHeight="1" spans="1:7">
      <c r="D1" s="1"/>
      <c r="G1" s="2" t="s">
        <v>375</v>
      </c>
    </row>
    <row r="2" ht="27.75" customHeight="1" spans="1:7">
      <c r="A2" s="3" t="s">
        <v>376</v>
      </c>
      <c r="B2" s="3"/>
      <c r="C2" s="3"/>
      <c r="D2" s="3"/>
      <c r="E2" s="3"/>
      <c r="F2" s="3"/>
      <c r="G2" s="3"/>
    </row>
    <row r="3" ht="13.5" customHeight="1" spans="1:7">
      <c r="A3" s="222" t="s">
        <v>2</v>
      </c>
      <c r="B3" s="5"/>
      <c r="C3" s="5"/>
      <c r="D3" s="5"/>
      <c r="E3" s="6"/>
      <c r="F3" s="6"/>
      <c r="G3" s="7" t="s">
        <v>126</v>
      </c>
    </row>
    <row r="4" ht="21.75" customHeight="1" spans="1:7">
      <c r="A4" s="8" t="s">
        <v>204</v>
      </c>
      <c r="B4" s="8" t="s">
        <v>203</v>
      </c>
      <c r="C4" s="8" t="s">
        <v>137</v>
      </c>
      <c r="D4" s="9" t="s">
        <v>377</v>
      </c>
      <c r="E4" s="10" t="s">
        <v>39</v>
      </c>
      <c r="F4" s="11"/>
      <c r="G4" s="12"/>
    </row>
    <row r="5" ht="21.75" customHeight="1" spans="1:7">
      <c r="A5" s="13"/>
      <c r="B5" s="13"/>
      <c r="C5" s="13"/>
      <c r="D5" s="14"/>
      <c r="E5" s="15" t="s">
        <v>378</v>
      </c>
      <c r="F5" s="9" t="s">
        <v>379</v>
      </c>
      <c r="G5" s="9" t="s">
        <v>380</v>
      </c>
    </row>
    <row r="6" ht="40.5" customHeight="1" spans="1:7">
      <c r="A6" s="16"/>
      <c r="B6" s="16"/>
      <c r="C6" s="16"/>
      <c r="D6" s="17"/>
      <c r="E6" s="18"/>
      <c r="F6" s="17" t="s">
        <v>38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51</v>
      </c>
      <c r="B8" s="21"/>
      <c r="C8" s="21"/>
      <c r="D8" s="20"/>
      <c r="E8" s="22">
        <v>494000</v>
      </c>
      <c r="F8" s="23"/>
      <c r="G8" s="23"/>
    </row>
    <row r="9" ht="29.9" customHeight="1" spans="1:7">
      <c r="A9" s="20"/>
      <c r="B9" s="21" t="s">
        <v>381</v>
      </c>
      <c r="C9" s="21" t="s">
        <v>217</v>
      </c>
      <c r="D9" s="20" t="s">
        <v>382</v>
      </c>
      <c r="E9" s="22">
        <v>150000</v>
      </c>
      <c r="F9" s="23"/>
      <c r="G9" s="23"/>
    </row>
    <row r="10" ht="29.9" customHeight="1" spans="1:7">
      <c r="A10" s="24"/>
      <c r="B10" s="21" t="s">
        <v>381</v>
      </c>
      <c r="C10" s="21" t="s">
        <v>229</v>
      </c>
      <c r="D10" s="20" t="s">
        <v>382</v>
      </c>
      <c r="E10" s="22">
        <v>344000</v>
      </c>
      <c r="F10" s="23"/>
      <c r="G10" s="23"/>
    </row>
    <row r="11" ht="29.9" customHeight="1" spans="1:7">
      <c r="A11" s="25"/>
      <c r="B11" s="26"/>
      <c r="C11" s="26"/>
      <c r="D11" s="26"/>
      <c r="E11" s="23"/>
      <c r="F11" s="23"/>
      <c r="G11" s="23"/>
    </row>
    <row r="12" ht="29.9" customHeight="1" spans="1:7">
      <c r="A12" s="25"/>
      <c r="B12" s="26"/>
      <c r="C12" s="26"/>
      <c r="D12" s="26"/>
      <c r="E12" s="23"/>
      <c r="F12" s="23"/>
      <c r="G12" s="23"/>
    </row>
    <row r="13" ht="29.9" customHeight="1" spans="1:7">
      <c r="A13" s="25"/>
      <c r="B13" s="26"/>
      <c r="C13" s="26"/>
      <c r="D13" s="26"/>
      <c r="E13" s="23"/>
      <c r="F13" s="23"/>
      <c r="G13" s="23"/>
    </row>
    <row r="14" s="39" customFormat="1" ht="18.75" customHeight="1" spans="1:7">
      <c r="A14" s="27" t="s">
        <v>36</v>
      </c>
      <c r="B14" s="28" t="s">
        <v>383</v>
      </c>
      <c r="C14" s="28"/>
      <c r="D14" s="29"/>
      <c r="E14" s="22">
        <v>494000</v>
      </c>
      <c r="F14" s="30"/>
      <c r="G14" s="30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6"/>
  <sheetViews>
    <sheetView showZeros="0" workbookViewId="0">
      <selection activeCell="E28" sqref="E28"/>
    </sheetView>
  </sheetViews>
  <sheetFormatPr defaultColWidth="8" defaultRowHeight="14.25" customHeight="1"/>
  <cols>
    <col min="1" max="1" width="17" customWidth="1"/>
    <col min="2" max="2" width="38.4444444444444" customWidth="1"/>
    <col min="3" max="3" width="15.3333333333333" customWidth="1"/>
    <col min="4" max="5" width="15.5555555555556" customWidth="1"/>
    <col min="6" max="14" width="10.1296296296296" customWidth="1"/>
    <col min="15" max="15" width="14.2222222222222" customWidth="1"/>
    <col min="16" max="16" width="23.2222222222222" customWidth="1"/>
    <col min="17" max="19" width="10.1296296296296" customWidth="1"/>
  </cols>
  <sheetData>
    <row r="1" ht="12" customHeight="1" spans="1:19">
      <c r="A1" s="189"/>
      <c r="J1" s="190"/>
      <c r="R1" s="2" t="s">
        <v>32</v>
      </c>
    </row>
    <row r="2" ht="36" customHeight="1" spans="1:19">
      <c r="A2" s="191" t="s">
        <v>33</v>
      </c>
      <c r="B2" s="31"/>
      <c r="C2" s="31"/>
      <c r="D2" s="31"/>
      <c r="E2" s="31"/>
      <c r="F2" s="31"/>
      <c r="G2" s="31"/>
      <c r="H2" s="31"/>
      <c r="I2" s="31"/>
      <c r="J2" s="57"/>
      <c r="K2" s="31"/>
      <c r="L2" s="31"/>
      <c r="M2" s="31"/>
      <c r="N2" s="31"/>
      <c r="O2" s="31"/>
      <c r="P2" s="31"/>
      <c r="Q2" s="31"/>
      <c r="R2" s="31"/>
      <c r="S2" s="31"/>
    </row>
    <row r="3" ht="20.25" customHeight="1" spans="1:19">
      <c r="A3" s="107" t="s">
        <v>2</v>
      </c>
      <c r="B3" s="6"/>
      <c r="C3" s="6"/>
      <c r="D3" s="6"/>
      <c r="E3" s="6"/>
      <c r="F3" s="6"/>
      <c r="G3" s="6"/>
      <c r="H3" s="6"/>
      <c r="I3" s="6"/>
      <c r="J3" s="192"/>
      <c r="K3" s="6"/>
      <c r="L3" s="6"/>
      <c r="M3" s="6"/>
      <c r="N3" s="7"/>
      <c r="O3" s="7"/>
      <c r="P3" s="7"/>
      <c r="Q3" s="7"/>
      <c r="R3" s="7" t="s">
        <v>3</v>
      </c>
      <c r="S3" s="7" t="s">
        <v>3</v>
      </c>
    </row>
    <row r="4" ht="18.75" customHeight="1" spans="1:19">
      <c r="A4" s="193" t="s">
        <v>34</v>
      </c>
      <c r="B4" s="194" t="s">
        <v>35</v>
      </c>
      <c r="C4" s="194" t="s">
        <v>36</v>
      </c>
      <c r="D4" s="195" t="s">
        <v>37</v>
      </c>
      <c r="E4" s="196"/>
      <c r="F4" s="196"/>
      <c r="G4" s="196"/>
      <c r="H4" s="196"/>
      <c r="I4" s="196"/>
      <c r="J4" s="197"/>
      <c r="K4" s="196"/>
      <c r="L4" s="196"/>
      <c r="M4" s="196"/>
      <c r="N4" s="198"/>
      <c r="O4" s="198" t="s">
        <v>25</v>
      </c>
      <c r="P4" s="198"/>
      <c r="Q4" s="198"/>
      <c r="R4" s="198"/>
      <c r="S4" s="198"/>
    </row>
    <row r="5" ht="18" customHeight="1" spans="1:19">
      <c r="A5" s="199"/>
      <c r="B5" s="200"/>
      <c r="C5" s="200"/>
      <c r="D5" s="200" t="s">
        <v>38</v>
      </c>
      <c r="E5" s="200" t="s">
        <v>39</v>
      </c>
      <c r="F5" s="200" t="s">
        <v>40</v>
      </c>
      <c r="G5" s="200" t="s">
        <v>41</v>
      </c>
      <c r="H5" s="200" t="s">
        <v>42</v>
      </c>
      <c r="I5" s="201" t="s">
        <v>43</v>
      </c>
      <c r="J5" s="202"/>
      <c r="K5" s="201" t="s">
        <v>44</v>
      </c>
      <c r="L5" s="201" t="s">
        <v>45</v>
      </c>
      <c r="M5" s="201" t="s">
        <v>46</v>
      </c>
      <c r="N5" s="203" t="s">
        <v>47</v>
      </c>
      <c r="O5" s="204" t="s">
        <v>38</v>
      </c>
      <c r="P5" s="204" t="s">
        <v>39</v>
      </c>
      <c r="Q5" s="204" t="s">
        <v>40</v>
      </c>
      <c r="R5" s="204" t="s">
        <v>41</v>
      </c>
      <c r="S5" s="204" t="s">
        <v>48</v>
      </c>
    </row>
    <row r="6" ht="29.25" customHeight="1" spans="1:19">
      <c r="A6" s="205"/>
      <c r="B6" s="206"/>
      <c r="C6" s="206"/>
      <c r="D6" s="206"/>
      <c r="E6" s="206"/>
      <c r="F6" s="206"/>
      <c r="G6" s="206"/>
      <c r="H6" s="206"/>
      <c r="I6" s="207" t="s">
        <v>38</v>
      </c>
      <c r="J6" s="207" t="s">
        <v>49</v>
      </c>
      <c r="K6" s="207" t="s">
        <v>44</v>
      </c>
      <c r="L6" s="207" t="s">
        <v>45</v>
      </c>
      <c r="M6" s="207" t="s">
        <v>46</v>
      </c>
      <c r="N6" s="207" t="s">
        <v>47</v>
      </c>
      <c r="O6" s="207"/>
      <c r="P6" s="207"/>
      <c r="Q6" s="207"/>
      <c r="R6" s="207"/>
      <c r="S6" s="207"/>
    </row>
    <row r="7" ht="16.5" customHeight="1" spans="1:19">
      <c r="A7" s="208">
        <v>1</v>
      </c>
      <c r="B7" s="19">
        <v>2</v>
      </c>
      <c r="C7" s="19">
        <v>3</v>
      </c>
      <c r="D7" s="19">
        <v>4</v>
      </c>
      <c r="E7" s="208">
        <v>5</v>
      </c>
      <c r="F7" s="19">
        <v>6</v>
      </c>
      <c r="G7" s="19">
        <v>7</v>
      </c>
      <c r="H7" s="208">
        <v>8</v>
      </c>
      <c r="I7" s="19">
        <v>9</v>
      </c>
      <c r="J7" s="33">
        <v>10</v>
      </c>
      <c r="K7" s="33">
        <v>11</v>
      </c>
      <c r="L7" s="209">
        <v>12</v>
      </c>
      <c r="M7" s="33">
        <v>13</v>
      </c>
      <c r="N7" s="33">
        <v>14</v>
      </c>
      <c r="O7" s="33">
        <v>15</v>
      </c>
      <c r="P7" s="33">
        <v>16</v>
      </c>
      <c r="Q7" s="33">
        <v>17</v>
      </c>
      <c r="R7" s="33">
        <v>18</v>
      </c>
      <c r="S7" s="33">
        <v>19</v>
      </c>
    </row>
    <row r="8" ht="31.4" customHeight="1" spans="1:19">
      <c r="A8" s="77" t="s">
        <v>50</v>
      </c>
      <c r="B8" s="77" t="s">
        <v>51</v>
      </c>
      <c r="C8" s="23">
        <v>9279448.3</v>
      </c>
      <c r="D8" s="178">
        <v>4105499.5</v>
      </c>
      <c r="E8" s="99">
        <v>4035499.5</v>
      </c>
      <c r="F8" s="99"/>
      <c r="G8" s="99"/>
      <c r="H8" s="99"/>
      <c r="I8" s="99">
        <v>70000</v>
      </c>
      <c r="J8" s="99"/>
      <c r="K8" s="99"/>
      <c r="L8" s="99">
        <v>70000</v>
      </c>
      <c r="M8" s="99"/>
      <c r="N8" s="99"/>
      <c r="O8" s="99">
        <v>5173948.8</v>
      </c>
      <c r="P8" s="99">
        <v>5173948.8</v>
      </c>
      <c r="Q8" s="99"/>
      <c r="R8" s="99"/>
      <c r="S8" s="99"/>
    </row>
    <row r="9" ht="31.4" customHeight="1" spans="1:19">
      <c r="A9" s="76"/>
      <c r="B9" s="76"/>
      <c r="C9" s="23"/>
      <c r="D9" s="17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ht="31.4" customHeight="1" spans="1:19">
      <c r="A10" s="76"/>
      <c r="B10" s="76"/>
      <c r="C10" s="23"/>
      <c r="D10" s="178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</row>
    <row r="11" ht="31.4" customHeight="1" spans="1:19">
      <c r="A11" s="76"/>
      <c r="B11" s="76"/>
      <c r="C11" s="23"/>
      <c r="D11" s="178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</row>
    <row r="12" ht="31.4" customHeight="1" spans="1:19">
      <c r="A12" s="76"/>
      <c r="B12" s="76"/>
      <c r="C12" s="23"/>
      <c r="D12" s="178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ht="31.4" customHeight="1" spans="1:19">
      <c r="A13" s="76"/>
      <c r="B13" s="76"/>
      <c r="C13" s="23"/>
      <c r="D13" s="17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</row>
    <row r="14" ht="31.4" customHeight="1" spans="1:19">
      <c r="A14" s="76"/>
      <c r="B14" s="76"/>
      <c r="C14" s="23"/>
      <c r="D14" s="178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</row>
    <row r="15" ht="33" customHeight="1" spans="1:19">
      <c r="A15" s="76"/>
      <c r="B15" s="76"/>
      <c r="C15" s="23"/>
      <c r="D15" s="178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</row>
    <row r="16" s="39" customFormat="1" ht="23" customHeight="1" spans="1:19">
      <c r="A16" s="180" t="s">
        <v>36</v>
      </c>
      <c r="B16" s="210"/>
      <c r="C16" s="23">
        <v>9279448.3</v>
      </c>
      <c r="D16" s="178">
        <v>4105499.5</v>
      </c>
      <c r="E16" s="99">
        <v>4035499.5</v>
      </c>
      <c r="F16" s="99"/>
      <c r="G16" s="99"/>
      <c r="H16" s="99"/>
      <c r="I16" s="99">
        <v>70000</v>
      </c>
      <c r="J16" s="99"/>
      <c r="K16" s="99"/>
      <c r="L16" s="99">
        <v>70000</v>
      </c>
      <c r="M16" s="99"/>
      <c r="N16" s="99"/>
      <c r="O16" s="99">
        <v>5173948.8</v>
      </c>
      <c r="P16" s="99">
        <v>5173948.8</v>
      </c>
      <c r="Q16" s="104"/>
      <c r="R16" s="104"/>
      <c r="S16" s="104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Zeros="0" workbookViewId="0">
      <selection activeCell="F29" sqref="F29"/>
    </sheetView>
  </sheetViews>
  <sheetFormatPr defaultColWidth="14.3796296296296" defaultRowHeight="14.25" customHeight="1"/>
  <cols>
    <col min="1" max="1" width="14.3796296296296" customWidth="1"/>
    <col min="2" max="2" width="35.4444444444444" customWidth="1"/>
    <col min="3" max="4" width="20.7777777777778" customWidth="1"/>
    <col min="5" max="5" width="20.5555555555556" customWidth="1"/>
    <col min="6" max="6" width="24.4444444444444" customWidth="1"/>
    <col min="7" max="16384" width="14.3796296296296" customWidth="1"/>
  </cols>
  <sheetData>
    <row r="1" ht="15.75" customHeight="1" spans="1:15">
      <c r="O1" s="119" t="s">
        <v>52</v>
      </c>
    </row>
    <row r="2" ht="28.5" customHeight="1" spans="1:15">
      <c r="A2" s="31" t="s">
        <v>53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ht="15" customHeight="1" spans="1:15">
      <c r="A3" s="120" t="s">
        <v>2</v>
      </c>
      <c r="B3" s="121"/>
      <c r="C3" s="68"/>
      <c r="D3" s="68"/>
      <c r="E3" s="68"/>
      <c r="F3" s="68"/>
      <c r="G3" s="6"/>
      <c r="H3" s="68"/>
      <c r="I3" s="68"/>
      <c r="J3" s="6"/>
      <c r="K3" s="68"/>
      <c r="L3" s="68"/>
      <c r="M3" s="6"/>
      <c r="N3" s="6"/>
      <c r="O3" s="122" t="s">
        <v>3</v>
      </c>
    </row>
    <row r="4" ht="18.75" customHeight="1" spans="1:15">
      <c r="A4" s="9" t="s">
        <v>54</v>
      </c>
      <c r="B4" s="9" t="s">
        <v>55</v>
      </c>
      <c r="C4" s="15" t="s">
        <v>36</v>
      </c>
      <c r="D4" s="123" t="s">
        <v>39</v>
      </c>
      <c r="E4" s="123"/>
      <c r="F4" s="123"/>
      <c r="G4" s="184" t="s">
        <v>40</v>
      </c>
      <c r="H4" s="9" t="s">
        <v>41</v>
      </c>
      <c r="I4" s="9" t="s">
        <v>56</v>
      </c>
      <c r="J4" s="10" t="s">
        <v>57</v>
      </c>
      <c r="K4" s="73" t="s">
        <v>58</v>
      </c>
      <c r="L4" s="73" t="s">
        <v>59</v>
      </c>
      <c r="M4" s="73" t="s">
        <v>60</v>
      </c>
      <c r="N4" s="73" t="s">
        <v>61</v>
      </c>
      <c r="O4" s="87" t="s">
        <v>62</v>
      </c>
    </row>
    <row r="5" ht="30" customHeight="1" spans="1:15">
      <c r="A5" s="18"/>
      <c r="B5" s="18"/>
      <c r="C5" s="18"/>
      <c r="D5" s="123" t="s">
        <v>38</v>
      </c>
      <c r="E5" s="123" t="s">
        <v>63</v>
      </c>
      <c r="F5" s="123" t="s">
        <v>64</v>
      </c>
      <c r="G5" s="18"/>
      <c r="H5" s="18"/>
      <c r="I5" s="18"/>
      <c r="J5" s="123" t="s">
        <v>38</v>
      </c>
      <c r="K5" s="95" t="s">
        <v>58</v>
      </c>
      <c r="L5" s="95" t="s">
        <v>59</v>
      </c>
      <c r="M5" s="95" t="s">
        <v>60</v>
      </c>
      <c r="N5" s="95" t="s">
        <v>61</v>
      </c>
      <c r="O5" s="95" t="s">
        <v>62</v>
      </c>
    </row>
    <row r="6" ht="16.5" customHeight="1" spans="1:15">
      <c r="A6" s="123">
        <v>1</v>
      </c>
      <c r="B6" s="123">
        <v>2</v>
      </c>
      <c r="C6" s="123">
        <v>3</v>
      </c>
      <c r="D6" s="123">
        <v>4</v>
      </c>
      <c r="E6" s="123">
        <v>5</v>
      </c>
      <c r="F6" s="123">
        <v>6</v>
      </c>
      <c r="G6" s="123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23">
        <v>15</v>
      </c>
    </row>
    <row r="7" s="105" customFormat="1" ht="22.5" customHeight="1" spans="1:15">
      <c r="A7" s="185" t="s">
        <v>65</v>
      </c>
      <c r="B7" s="185" t="s">
        <v>66</v>
      </c>
      <c r="C7" s="186">
        <v>8379840.42</v>
      </c>
      <c r="D7" s="186">
        <v>8309840.42</v>
      </c>
      <c r="E7" s="186">
        <v>2641891.62</v>
      </c>
      <c r="F7" s="186">
        <v>5667948.8</v>
      </c>
      <c r="G7" s="186"/>
      <c r="H7" s="186"/>
      <c r="I7" s="186"/>
      <c r="J7" s="186">
        <v>70000</v>
      </c>
      <c r="K7" s="186"/>
      <c r="L7" s="186"/>
      <c r="M7" s="186">
        <v>70000</v>
      </c>
      <c r="N7" s="186"/>
      <c r="O7" s="186"/>
    </row>
    <row r="8" s="105" customFormat="1" ht="22.5" customHeight="1" spans="1:15">
      <c r="A8" s="185" t="s">
        <v>67</v>
      </c>
      <c r="B8" s="185" t="str">
        <f>"  "&amp;"文化和旅游"</f>
        <v>  文化和旅游</v>
      </c>
      <c r="C8" s="186">
        <v>8379840.42</v>
      </c>
      <c r="D8" s="186">
        <v>8309840.42</v>
      </c>
      <c r="E8" s="186">
        <v>2641891.62</v>
      </c>
      <c r="F8" s="186">
        <v>5667948.8</v>
      </c>
      <c r="G8" s="186"/>
      <c r="H8" s="186"/>
      <c r="I8" s="186"/>
      <c r="J8" s="186">
        <v>70000</v>
      </c>
      <c r="K8" s="186"/>
      <c r="L8" s="186"/>
      <c r="M8" s="186">
        <v>70000</v>
      </c>
      <c r="N8" s="186"/>
      <c r="O8" s="186"/>
    </row>
    <row r="9" s="105" customFormat="1" ht="22.5" customHeight="1" spans="1:15">
      <c r="A9" s="185" t="s">
        <v>68</v>
      </c>
      <c r="B9" s="185" t="str">
        <f>"    "&amp;"文化创作与保护"</f>
        <v>    文化创作与保护</v>
      </c>
      <c r="C9" s="186">
        <v>8379840.42</v>
      </c>
      <c r="D9" s="186">
        <v>8309840.42</v>
      </c>
      <c r="E9" s="186">
        <v>2641891.62</v>
      </c>
      <c r="F9" s="186">
        <v>5667948.8</v>
      </c>
      <c r="G9" s="186"/>
      <c r="H9" s="186"/>
      <c r="I9" s="186"/>
      <c r="J9" s="186">
        <v>70000</v>
      </c>
      <c r="K9" s="186"/>
      <c r="L9" s="186"/>
      <c r="M9" s="186">
        <v>70000</v>
      </c>
      <c r="N9" s="186"/>
      <c r="O9" s="186"/>
    </row>
    <row r="10" s="105" customFormat="1" ht="22.5" customHeight="1" spans="1:15">
      <c r="A10" s="185" t="s">
        <v>69</v>
      </c>
      <c r="B10" s="185" t="s">
        <v>70</v>
      </c>
      <c r="C10" s="186">
        <v>354619.52</v>
      </c>
      <c r="D10" s="186">
        <v>354619.52</v>
      </c>
      <c r="E10" s="186">
        <v>354619.52</v>
      </c>
      <c r="F10" s="186"/>
      <c r="G10" s="186"/>
      <c r="H10" s="186"/>
      <c r="I10" s="186"/>
      <c r="J10" s="186"/>
      <c r="K10" s="186"/>
      <c r="L10" s="186"/>
      <c r="M10" s="186"/>
      <c r="N10" s="186"/>
      <c r="O10" s="186"/>
    </row>
    <row r="11" s="105" customFormat="1" ht="22.5" customHeight="1" spans="1:15">
      <c r="A11" s="185" t="s">
        <v>71</v>
      </c>
      <c r="B11" s="185" t="str">
        <f>"  "&amp;"行政事业单位养老支出"</f>
        <v>  行政事业单位养老支出</v>
      </c>
      <c r="C11" s="186">
        <v>354619.52</v>
      </c>
      <c r="D11" s="186">
        <v>354619.52</v>
      </c>
      <c r="E11" s="186">
        <v>354619.52</v>
      </c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="105" customFormat="1" ht="22.5" customHeight="1" spans="1:15">
      <c r="A12" s="185" t="s">
        <v>72</v>
      </c>
      <c r="B12" s="185" t="str">
        <f>"    "&amp;"机关事业单位基本养老保险缴费支出"</f>
        <v>    机关事业单位基本养老保险缴费支出</v>
      </c>
      <c r="C12" s="186">
        <v>353019.52</v>
      </c>
      <c r="D12" s="186">
        <v>353019.52</v>
      </c>
      <c r="E12" s="186">
        <v>353019.52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</row>
    <row r="13" s="105" customFormat="1" ht="22.5" customHeight="1" spans="1:15">
      <c r="A13" s="185" t="s">
        <v>73</v>
      </c>
      <c r="B13" s="185" t="str">
        <f>"    "&amp;"机关事业单位职业年金缴费支出"</f>
        <v>    机关事业单位职业年金缴费支出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</row>
    <row r="14" s="105" customFormat="1" ht="22.5" customHeight="1" spans="1:15">
      <c r="A14" s="185" t="s">
        <v>74</v>
      </c>
      <c r="B14" s="185" t="str">
        <f>"    "&amp;"其他行政事业单位养老支出"</f>
        <v>    其他行政事业单位养老支出</v>
      </c>
      <c r="C14" s="186">
        <v>1600</v>
      </c>
      <c r="D14" s="186">
        <v>1600</v>
      </c>
      <c r="E14" s="186">
        <v>1600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</row>
    <row r="15" s="105" customFormat="1" ht="22.5" customHeight="1" spans="1:15">
      <c r="A15" s="185" t="s">
        <v>75</v>
      </c>
      <c r="B15" s="185" t="s">
        <v>76</v>
      </c>
      <c r="C15" s="186">
        <v>265692.2</v>
      </c>
      <c r="D15" s="186">
        <v>265692.2</v>
      </c>
      <c r="E15" s="186">
        <v>265692.2</v>
      </c>
      <c r="F15" s="186"/>
      <c r="G15" s="186"/>
      <c r="H15" s="186"/>
      <c r="I15" s="186"/>
      <c r="J15" s="186"/>
      <c r="K15" s="186"/>
      <c r="L15" s="186"/>
      <c r="M15" s="186"/>
      <c r="N15" s="186"/>
      <c r="O15" s="186"/>
    </row>
    <row r="16" s="105" customFormat="1" ht="22.5" customHeight="1" spans="1:15">
      <c r="A16" s="185" t="s">
        <v>77</v>
      </c>
      <c r="B16" s="185" t="str">
        <f>"  "&amp;"行政事业单位医疗"</f>
        <v>  行政事业单位医疗</v>
      </c>
      <c r="C16" s="186">
        <v>265692.2</v>
      </c>
      <c r="D16" s="186">
        <v>265692.2</v>
      </c>
      <c r="E16" s="186">
        <v>265692.2</v>
      </c>
      <c r="F16" s="186"/>
      <c r="G16" s="186"/>
      <c r="H16" s="186"/>
      <c r="I16" s="186"/>
      <c r="J16" s="186"/>
      <c r="K16" s="186"/>
      <c r="L16" s="186"/>
      <c r="M16" s="186"/>
      <c r="N16" s="186"/>
      <c r="O16" s="186"/>
    </row>
    <row r="17" s="105" customFormat="1" ht="22.5" customHeight="1" spans="1:15">
      <c r="A17" s="185" t="s">
        <v>78</v>
      </c>
      <c r="B17" s="185" t="str">
        <f>"    "&amp;"行政单位医疗"</f>
        <v>    行政单位医疗</v>
      </c>
      <c r="C17" s="186"/>
      <c r="D17" s="186"/>
      <c r="E17" s="186"/>
      <c r="F17" s="186"/>
      <c r="G17" s="186"/>
      <c r="H17" s="186"/>
      <c r="I17" s="186"/>
      <c r="J17" s="186"/>
      <c r="K17" s="186"/>
      <c r="L17" s="186"/>
      <c r="M17" s="186"/>
      <c r="N17" s="186"/>
      <c r="O17" s="186"/>
    </row>
    <row r="18" s="105" customFormat="1" ht="22.5" customHeight="1" spans="1:15">
      <c r="A18" s="185" t="s">
        <v>79</v>
      </c>
      <c r="B18" s="185" t="str">
        <f>"    "&amp;"事业单位医疗"</f>
        <v>    事业单位医疗</v>
      </c>
      <c r="C18" s="186">
        <v>161571.6</v>
      </c>
      <c r="D18" s="186">
        <v>161571.6</v>
      </c>
      <c r="E18" s="186">
        <v>161571.6</v>
      </c>
      <c r="F18" s="186"/>
      <c r="G18" s="186"/>
      <c r="H18" s="186"/>
      <c r="I18" s="186"/>
      <c r="J18" s="186"/>
      <c r="K18" s="186"/>
      <c r="L18" s="186"/>
      <c r="M18" s="186"/>
      <c r="N18" s="186"/>
      <c r="O18" s="186"/>
    </row>
    <row r="19" s="105" customFormat="1" ht="22.5" customHeight="1" spans="1:15">
      <c r="A19" s="185" t="s">
        <v>80</v>
      </c>
      <c r="B19" s="185" t="str">
        <f>"    "&amp;"公务员医疗补助"</f>
        <v>    公务员医疗补助</v>
      </c>
      <c r="C19" s="186">
        <v>93472.21</v>
      </c>
      <c r="D19" s="186">
        <v>93472.21</v>
      </c>
      <c r="E19" s="186">
        <v>93472.21</v>
      </c>
      <c r="F19" s="186"/>
      <c r="G19" s="186"/>
      <c r="H19" s="186"/>
      <c r="I19" s="186"/>
      <c r="J19" s="186"/>
      <c r="K19" s="186"/>
      <c r="L19" s="186"/>
      <c r="M19" s="186"/>
      <c r="N19" s="186"/>
      <c r="O19" s="186"/>
    </row>
    <row r="20" s="105" customFormat="1" ht="22.5" customHeight="1" spans="1:15">
      <c r="A20" s="185" t="s">
        <v>81</v>
      </c>
      <c r="B20" s="185" t="str">
        <f>"    "&amp;"其他行政事业单位医疗支出"</f>
        <v>    其他行政事业单位医疗支出</v>
      </c>
      <c r="C20" s="186">
        <v>10648.39</v>
      </c>
      <c r="D20" s="186">
        <v>10648.39</v>
      </c>
      <c r="E20" s="186">
        <v>10648.39</v>
      </c>
      <c r="F20" s="186"/>
      <c r="G20" s="186"/>
      <c r="H20" s="186"/>
      <c r="I20" s="186"/>
      <c r="J20" s="186"/>
      <c r="K20" s="186"/>
      <c r="L20" s="186"/>
      <c r="M20" s="186"/>
      <c r="N20" s="186"/>
      <c r="O20" s="186"/>
    </row>
    <row r="21" s="105" customFormat="1" ht="22.5" customHeight="1" spans="1:15">
      <c r="A21" s="185" t="s">
        <v>82</v>
      </c>
      <c r="B21" s="185" t="s">
        <v>83</v>
      </c>
      <c r="C21" s="186">
        <v>279296.16</v>
      </c>
      <c r="D21" s="186">
        <v>279296.16</v>
      </c>
      <c r="E21" s="186">
        <v>279296.16</v>
      </c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="105" customFormat="1" ht="22.5" customHeight="1" spans="1:15">
      <c r="A22" s="185" t="s">
        <v>84</v>
      </c>
      <c r="B22" s="185" t="str">
        <f>"  "&amp;"住房改革支出"</f>
        <v>  住房改革支出</v>
      </c>
      <c r="C22" s="186">
        <v>279296.16</v>
      </c>
      <c r="D22" s="186">
        <v>279296.16</v>
      </c>
      <c r="E22" s="186">
        <v>279296.16</v>
      </c>
      <c r="F22" s="186"/>
      <c r="G22" s="186"/>
      <c r="H22" s="186"/>
      <c r="I22" s="186"/>
      <c r="J22" s="186"/>
      <c r="K22" s="186"/>
      <c r="L22" s="186"/>
      <c r="M22" s="186"/>
      <c r="N22" s="186"/>
      <c r="O22" s="186"/>
    </row>
    <row r="23" s="105" customFormat="1" ht="22.5" customHeight="1" spans="1:15">
      <c r="A23" s="185" t="s">
        <v>85</v>
      </c>
      <c r="B23" s="185" t="str">
        <f>"    "&amp;"住房公积金"</f>
        <v>    住房公积金</v>
      </c>
      <c r="C23" s="186">
        <v>279296.16</v>
      </c>
      <c r="D23" s="186">
        <v>279296.16</v>
      </c>
      <c r="E23" s="186">
        <v>279296.16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</row>
    <row r="24" s="105" customFormat="1" ht="22.5" customHeight="1" spans="1:15">
      <c r="A24" s="187" t="s">
        <v>86</v>
      </c>
      <c r="B24" s="188" t="s">
        <v>86</v>
      </c>
      <c r="C24" s="115">
        <v>9279448.3</v>
      </c>
      <c r="D24" s="186">
        <v>9209448.3</v>
      </c>
      <c r="E24" s="115">
        <v>3541499.5</v>
      </c>
      <c r="F24" s="115">
        <v>5667948.8</v>
      </c>
      <c r="G24" s="115"/>
      <c r="H24" s="186"/>
      <c r="I24" s="115"/>
      <c r="J24" s="186">
        <v>70000</v>
      </c>
      <c r="K24" s="115"/>
      <c r="L24" s="115"/>
      <c r="M24" s="115">
        <v>70000</v>
      </c>
      <c r="N24" s="115"/>
      <c r="O24" s="115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22" sqref="D22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D1" s="106" t="s">
        <v>87</v>
      </c>
    </row>
    <row r="2" ht="31.5" customHeight="1" spans="1:4">
      <c r="A2" s="56" t="s">
        <v>88</v>
      </c>
      <c r="B2" s="169"/>
      <c r="C2" s="169"/>
      <c r="D2" s="169"/>
    </row>
    <row r="3" ht="17.25" customHeight="1" spans="1:4">
      <c r="A3" s="4" t="s">
        <v>2</v>
      </c>
      <c r="B3" s="170"/>
      <c r="C3" s="170"/>
      <c r="D3" s="108" t="s">
        <v>3</v>
      </c>
    </row>
    <row r="4" ht="24.65" customHeight="1" spans="1:4">
      <c r="A4" s="10" t="s">
        <v>4</v>
      </c>
      <c r="B4" s="12"/>
      <c r="C4" s="10" t="s">
        <v>5</v>
      </c>
      <c r="D4" s="12"/>
    </row>
    <row r="5" ht="15.65" customHeight="1" spans="1:4">
      <c r="A5" s="15" t="s">
        <v>6</v>
      </c>
      <c r="B5" s="171" t="s">
        <v>7</v>
      </c>
      <c r="C5" s="15" t="s">
        <v>89</v>
      </c>
      <c r="D5" s="171" t="s">
        <v>7</v>
      </c>
    </row>
    <row r="6" ht="14.15" customHeight="1" spans="1:4">
      <c r="A6" s="18"/>
      <c r="B6" s="17"/>
      <c r="C6" s="18"/>
      <c r="D6" s="17"/>
    </row>
    <row r="7" ht="29.15" customHeight="1" spans="1:4">
      <c r="A7" s="172" t="s">
        <v>90</v>
      </c>
      <c r="B7" s="104">
        <v>4035499.5</v>
      </c>
      <c r="C7" s="173" t="s">
        <v>91</v>
      </c>
      <c r="D7" s="104">
        <v>9209448.3</v>
      </c>
    </row>
    <row r="8" ht="29.15" customHeight="1" spans="1:4">
      <c r="A8" s="174" t="s">
        <v>92</v>
      </c>
      <c r="B8" s="99">
        <v>4035499.5</v>
      </c>
      <c r="C8" s="25" t="s">
        <v>93</v>
      </c>
      <c r="D8" s="99">
        <v>8309840.42</v>
      </c>
    </row>
    <row r="9" ht="29.15" customHeight="1" spans="1:4">
      <c r="A9" s="174" t="s">
        <v>94</v>
      </c>
      <c r="B9" s="99"/>
      <c r="C9" s="25" t="s">
        <v>95</v>
      </c>
      <c r="D9" s="99">
        <v>354619.52</v>
      </c>
    </row>
    <row r="10" ht="29.15" customHeight="1" spans="1:4">
      <c r="A10" s="174" t="s">
        <v>96</v>
      </c>
      <c r="B10" s="99"/>
      <c r="C10" s="25" t="s">
        <v>97</v>
      </c>
      <c r="D10" s="99">
        <v>265692.2</v>
      </c>
    </row>
    <row r="11" ht="29.15" customHeight="1" spans="1:4">
      <c r="A11" s="175" t="s">
        <v>98</v>
      </c>
      <c r="B11" s="176">
        <v>5173948.8</v>
      </c>
      <c r="C11" s="177" t="s">
        <v>99</v>
      </c>
      <c r="D11" s="115">
        <v>279296.16</v>
      </c>
    </row>
    <row r="12" ht="29.15" customHeight="1" spans="1:4">
      <c r="A12" s="174" t="s">
        <v>92</v>
      </c>
      <c r="B12" s="178">
        <v>5173948.8</v>
      </c>
      <c r="C12" s="25"/>
      <c r="D12" s="99"/>
    </row>
    <row r="13" ht="29.15" customHeight="1" spans="1:4">
      <c r="A13" s="179" t="s">
        <v>94</v>
      </c>
      <c r="B13" s="178"/>
      <c r="C13" s="25"/>
      <c r="D13" s="99"/>
    </row>
    <row r="14" ht="29.15" customHeight="1" spans="1:4">
      <c r="A14" s="179" t="s">
        <v>96</v>
      </c>
      <c r="B14" s="176"/>
      <c r="C14" s="25"/>
      <c r="D14" s="99"/>
    </row>
    <row r="15" ht="29.15" customHeight="1" spans="1:4">
      <c r="A15" s="180"/>
      <c r="B15" s="176"/>
      <c r="C15" s="181" t="s">
        <v>100</v>
      </c>
      <c r="D15" s="176"/>
    </row>
    <row r="16" ht="29.15" customHeight="1" spans="1:4">
      <c r="A16" s="180" t="s">
        <v>101</v>
      </c>
      <c r="B16" s="176">
        <v>9209448.3</v>
      </c>
      <c r="C16" s="182" t="s">
        <v>31</v>
      </c>
      <c r="D16" s="183">
        <v>9209448.3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2" workbookViewId="0">
      <selection activeCell="D31" sqref="D31"/>
    </sheetView>
  </sheetViews>
  <sheetFormatPr defaultColWidth="9.13888888888889" defaultRowHeight="14.25" customHeight="1" outlineLevelCol="6"/>
  <cols>
    <col min="1" max="7" width="23.6296296296296" customWidth="1"/>
  </cols>
  <sheetData>
    <row r="1" ht="12" customHeight="1" spans="1:7">
      <c r="D1" s="131"/>
      <c r="F1" s="119"/>
      <c r="G1" s="119" t="s">
        <v>102</v>
      </c>
    </row>
    <row r="2" ht="39" customHeight="1" spans="1:7">
      <c r="A2" s="3" t="s">
        <v>103</v>
      </c>
      <c r="B2" s="3"/>
      <c r="C2" s="3"/>
      <c r="D2" s="3"/>
      <c r="E2" s="3"/>
      <c r="F2" s="3"/>
      <c r="G2" s="3"/>
    </row>
    <row r="3" ht="18" customHeight="1" spans="1:7">
      <c r="A3" s="4" t="s">
        <v>2</v>
      </c>
      <c r="F3" s="122"/>
      <c r="G3" s="122" t="s">
        <v>3</v>
      </c>
    </row>
    <row r="4" ht="20.25" customHeight="1" spans="1:7">
      <c r="A4" s="157" t="s">
        <v>104</v>
      </c>
      <c r="B4" s="158"/>
      <c r="C4" s="159" t="s">
        <v>36</v>
      </c>
      <c r="D4" s="11" t="s">
        <v>63</v>
      </c>
      <c r="E4" s="11"/>
      <c r="F4" s="12"/>
      <c r="G4" s="159" t="s">
        <v>64</v>
      </c>
    </row>
    <row r="5" ht="20.25" customHeight="1" spans="1:7">
      <c r="A5" s="160" t="s">
        <v>54</v>
      </c>
      <c r="B5" s="161" t="s">
        <v>55</v>
      </c>
      <c r="C5" s="109"/>
      <c r="D5" s="109" t="s">
        <v>38</v>
      </c>
      <c r="E5" s="109" t="s">
        <v>105</v>
      </c>
      <c r="F5" s="109" t="s">
        <v>106</v>
      </c>
      <c r="G5" s="109"/>
    </row>
    <row r="6" ht="13.5" customHeight="1" spans="1:7">
      <c r="A6" s="162" t="s">
        <v>107</v>
      </c>
      <c r="B6" s="162" t="s">
        <v>108</v>
      </c>
      <c r="C6" s="162" t="s">
        <v>109</v>
      </c>
      <c r="D6" s="123"/>
      <c r="E6" s="162" t="s">
        <v>110</v>
      </c>
      <c r="F6" s="162" t="s">
        <v>111</v>
      </c>
      <c r="G6" s="162" t="s">
        <v>112</v>
      </c>
    </row>
    <row r="7" ht="18" customHeight="1" spans="1:7">
      <c r="A7" s="126" t="s">
        <v>65</v>
      </c>
      <c r="B7" s="126" t="s">
        <v>66</v>
      </c>
      <c r="C7" s="163">
        <v>8309840.42</v>
      </c>
      <c r="D7" s="163">
        <v>2641891.62</v>
      </c>
      <c r="E7" s="163">
        <v>2486548.02</v>
      </c>
      <c r="F7" s="163">
        <v>155343.6</v>
      </c>
      <c r="G7" s="163">
        <v>5667948.8</v>
      </c>
    </row>
    <row r="8" ht="18" customHeight="1" spans="1:7">
      <c r="A8" s="164" t="s">
        <v>67</v>
      </c>
      <c r="B8" s="164" t="s">
        <v>113</v>
      </c>
      <c r="C8" s="163">
        <v>8309840.42</v>
      </c>
      <c r="D8" s="163">
        <v>2641891.62</v>
      </c>
      <c r="E8" s="163">
        <v>2486548.02</v>
      </c>
      <c r="F8" s="163">
        <v>155343.6</v>
      </c>
      <c r="G8" s="163">
        <v>5667948.8</v>
      </c>
    </row>
    <row r="9" ht="18" customHeight="1" spans="1:7">
      <c r="A9" s="165" t="s">
        <v>68</v>
      </c>
      <c r="B9" s="165" t="s">
        <v>114</v>
      </c>
      <c r="C9" s="163">
        <v>8309840.42</v>
      </c>
      <c r="D9" s="163">
        <v>2641891.62</v>
      </c>
      <c r="E9" s="163">
        <v>2486548.02</v>
      </c>
      <c r="F9" s="163">
        <v>155343.6</v>
      </c>
      <c r="G9" s="163">
        <v>5667948.8</v>
      </c>
    </row>
    <row r="10" ht="18" customHeight="1" spans="1:7">
      <c r="A10" s="126" t="s">
        <v>69</v>
      </c>
      <c r="B10" s="126" t="s">
        <v>70</v>
      </c>
      <c r="C10" s="163">
        <v>354619.52</v>
      </c>
      <c r="D10" s="163">
        <v>354619.52</v>
      </c>
      <c r="E10" s="163">
        <v>353019.52</v>
      </c>
      <c r="F10" s="163">
        <v>1600</v>
      </c>
      <c r="G10" s="163"/>
    </row>
    <row r="11" ht="18" customHeight="1" spans="1:7">
      <c r="A11" s="164" t="s">
        <v>71</v>
      </c>
      <c r="B11" s="164" t="s">
        <v>115</v>
      </c>
      <c r="C11" s="163">
        <v>354619.52</v>
      </c>
      <c r="D11" s="163">
        <v>354619.52</v>
      </c>
      <c r="E11" s="163">
        <v>353019.52</v>
      </c>
      <c r="F11" s="163">
        <v>1600</v>
      </c>
      <c r="G11" s="163"/>
    </row>
    <row r="12" ht="18" customHeight="1" spans="1:7">
      <c r="A12" s="165" t="s">
        <v>72</v>
      </c>
      <c r="B12" s="165" t="s">
        <v>116</v>
      </c>
      <c r="C12" s="163">
        <v>353019.52</v>
      </c>
      <c r="D12" s="163">
        <v>353019.52</v>
      </c>
      <c r="E12" s="163">
        <v>353019.52</v>
      </c>
      <c r="F12" s="163"/>
      <c r="G12" s="163"/>
    </row>
    <row r="13" ht="18" customHeight="1" spans="1:7">
      <c r="A13" s="165" t="s">
        <v>74</v>
      </c>
      <c r="B13" s="165" t="s">
        <v>117</v>
      </c>
      <c r="C13" s="163">
        <v>1600</v>
      </c>
      <c r="D13" s="163">
        <v>1600</v>
      </c>
      <c r="E13" s="163"/>
      <c r="F13" s="163">
        <v>1600</v>
      </c>
      <c r="G13" s="163"/>
    </row>
    <row r="14" ht="18" customHeight="1" spans="1:7">
      <c r="A14" s="126" t="s">
        <v>75</v>
      </c>
      <c r="B14" s="126" t="s">
        <v>76</v>
      </c>
      <c r="C14" s="163">
        <v>265692.2</v>
      </c>
      <c r="D14" s="163">
        <v>265692.2</v>
      </c>
      <c r="E14" s="163">
        <v>265692.2</v>
      </c>
      <c r="F14" s="163"/>
      <c r="G14" s="163"/>
    </row>
    <row r="15" ht="18" customHeight="1" spans="1:7">
      <c r="A15" s="164" t="s">
        <v>77</v>
      </c>
      <c r="B15" s="164" t="s">
        <v>118</v>
      </c>
      <c r="C15" s="163">
        <v>265692.2</v>
      </c>
      <c r="D15" s="163">
        <v>265692.2</v>
      </c>
      <c r="E15" s="163">
        <v>265692.2</v>
      </c>
      <c r="F15" s="163"/>
      <c r="G15" s="163"/>
    </row>
    <row r="16" s="39" customFormat="1" ht="18" customHeight="1" spans="1:7">
      <c r="A16" s="165" t="s">
        <v>79</v>
      </c>
      <c r="B16" s="165" t="s">
        <v>119</v>
      </c>
      <c r="C16" s="163">
        <v>161571.6</v>
      </c>
      <c r="D16" s="163">
        <v>161571.6</v>
      </c>
      <c r="E16" s="163">
        <v>161571.6</v>
      </c>
      <c r="F16" s="163"/>
      <c r="G16" s="163"/>
    </row>
    <row r="17" s="39" customFormat="1" ht="18" customHeight="1" spans="1:7">
      <c r="A17" s="165" t="s">
        <v>80</v>
      </c>
      <c r="B17" s="165" t="s">
        <v>120</v>
      </c>
      <c r="C17" s="163">
        <v>93472.21</v>
      </c>
      <c r="D17" s="163">
        <v>93472.21</v>
      </c>
      <c r="E17" s="163">
        <v>93472.21</v>
      </c>
      <c r="F17" s="163"/>
      <c r="G17" s="163"/>
    </row>
    <row r="18" s="39" customFormat="1" ht="18" customHeight="1" spans="1:7">
      <c r="A18" s="165" t="s">
        <v>81</v>
      </c>
      <c r="B18" s="165" t="s">
        <v>121</v>
      </c>
      <c r="C18" s="163">
        <v>10648.39</v>
      </c>
      <c r="D18" s="163">
        <v>10648.39</v>
      </c>
      <c r="E18" s="163">
        <v>10648.39</v>
      </c>
      <c r="F18" s="163"/>
      <c r="G18" s="163"/>
    </row>
    <row r="19" s="39" customFormat="1" ht="18" customHeight="1" spans="1:7">
      <c r="A19" s="126" t="s">
        <v>82</v>
      </c>
      <c r="B19" s="126" t="s">
        <v>83</v>
      </c>
      <c r="C19" s="163">
        <v>279296.16</v>
      </c>
      <c r="D19" s="163">
        <v>279296.16</v>
      </c>
      <c r="E19" s="163">
        <v>279296.16</v>
      </c>
      <c r="F19" s="163"/>
      <c r="G19" s="163"/>
    </row>
    <row r="20" s="39" customFormat="1" ht="18" customHeight="1" spans="1:7">
      <c r="A20" s="164" t="s">
        <v>84</v>
      </c>
      <c r="B20" s="164" t="s">
        <v>122</v>
      </c>
      <c r="C20" s="163">
        <v>279296.16</v>
      </c>
      <c r="D20" s="163">
        <v>279296.16</v>
      </c>
      <c r="E20" s="163">
        <v>279296.16</v>
      </c>
      <c r="F20" s="163"/>
      <c r="G20" s="163"/>
    </row>
    <row r="21" s="39" customFormat="1" ht="18" customHeight="1" spans="1:7">
      <c r="A21" s="165" t="s">
        <v>85</v>
      </c>
      <c r="B21" s="165" t="s">
        <v>123</v>
      </c>
      <c r="C21" s="163">
        <v>279296.16</v>
      </c>
      <c r="D21" s="163">
        <v>279296.16</v>
      </c>
      <c r="E21" s="163">
        <v>279296.16</v>
      </c>
      <c r="F21" s="163"/>
      <c r="G21" s="163"/>
    </row>
    <row r="22" s="39" customFormat="1" ht="18" customHeight="1" spans="1:7">
      <c r="A22" s="34"/>
      <c r="B22" s="34"/>
      <c r="C22" s="34"/>
      <c r="D22" s="34"/>
      <c r="E22" s="34"/>
      <c r="F22" s="34"/>
      <c r="G22" s="34"/>
    </row>
    <row r="23" s="39" customFormat="1" ht="18" customHeight="1" spans="1:7">
      <c r="A23" s="34"/>
      <c r="B23" s="34"/>
      <c r="C23" s="34"/>
      <c r="D23" s="34"/>
      <c r="E23" s="34"/>
      <c r="F23" s="34"/>
      <c r="G23" s="34"/>
    </row>
    <row r="24" s="39" customFormat="1" ht="18" customHeight="1" spans="1:7">
      <c r="A24" s="34"/>
      <c r="B24" s="34"/>
      <c r="C24" s="34"/>
      <c r="D24" s="34"/>
      <c r="E24" s="34"/>
      <c r="F24" s="34"/>
      <c r="G24" s="34"/>
    </row>
    <row r="25" s="39" customFormat="1" ht="18" customHeight="1" spans="1:7">
      <c r="A25" s="166" t="s">
        <v>86</v>
      </c>
      <c r="B25" s="167" t="s">
        <v>86</v>
      </c>
      <c r="C25" s="168">
        <v>9209448.3</v>
      </c>
      <c r="D25" s="163">
        <v>3541499.5</v>
      </c>
      <c r="E25" s="168">
        <v>3384555.9</v>
      </c>
      <c r="F25" s="168">
        <v>156943.6</v>
      </c>
      <c r="G25" s="168">
        <v>5667948.8</v>
      </c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19" sqref="C19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51"/>
      <c r="B1" s="151"/>
      <c r="C1" s="70"/>
      <c r="F1" s="69" t="s">
        <v>124</v>
      </c>
    </row>
    <row r="2" ht="25.5" customHeight="1" spans="1:6">
      <c r="A2" s="152" t="s">
        <v>125</v>
      </c>
      <c r="B2" s="152"/>
      <c r="C2" s="152"/>
      <c r="D2" s="152"/>
      <c r="E2" s="152"/>
      <c r="F2" s="152"/>
    </row>
    <row r="3" ht="15.75" customHeight="1" spans="1:6">
      <c r="A3" s="222" t="s">
        <v>2</v>
      </c>
      <c r="B3" s="151"/>
      <c r="C3" s="70"/>
      <c r="F3" s="69" t="s">
        <v>126</v>
      </c>
    </row>
    <row r="4" ht="19.5" customHeight="1" spans="1:6">
      <c r="A4" s="9" t="s">
        <v>127</v>
      </c>
      <c r="B4" s="15" t="s">
        <v>128</v>
      </c>
      <c r="C4" s="10" t="s">
        <v>129</v>
      </c>
      <c r="D4" s="11"/>
      <c r="E4" s="12"/>
      <c r="F4" s="15" t="s">
        <v>130</v>
      </c>
    </row>
    <row r="5" ht="19.5" customHeight="1" spans="1:6">
      <c r="A5" s="17"/>
      <c r="B5" s="18"/>
      <c r="C5" s="123" t="s">
        <v>38</v>
      </c>
      <c r="D5" s="123" t="s">
        <v>131</v>
      </c>
      <c r="E5" s="123" t="s">
        <v>132</v>
      </c>
      <c r="F5" s="18"/>
    </row>
    <row r="6" ht="18.75" customHeight="1" spans="1:6">
      <c r="A6" s="153">
        <v>1</v>
      </c>
      <c r="B6" s="153">
        <v>2</v>
      </c>
      <c r="C6" s="154">
        <v>3</v>
      </c>
      <c r="D6" s="153">
        <v>4</v>
      </c>
      <c r="E6" s="153">
        <v>5</v>
      </c>
      <c r="F6" s="153">
        <v>6</v>
      </c>
    </row>
    <row r="7" ht="18.75" customHeight="1" spans="1:6">
      <c r="A7" s="155">
        <v>25000</v>
      </c>
      <c r="B7" s="155"/>
      <c r="C7" s="156">
        <v>25000</v>
      </c>
      <c r="D7" s="155"/>
      <c r="E7" s="155">
        <v>25000</v>
      </c>
      <c r="F7" s="155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15" workbookViewId="0">
      <selection activeCell="G43" sqref="G43"/>
    </sheetView>
  </sheetViews>
  <sheetFormatPr defaultColWidth="8.75" defaultRowHeight="14.25" customHeight="1"/>
  <cols>
    <col min="1" max="1" width="39.1111111111111" customWidth="1"/>
    <col min="2" max="2" width="23.1111111111111" customWidth="1"/>
    <col min="3" max="3" width="18.5555555555556" customWidth="1"/>
    <col min="4" max="4" width="8.75" customWidth="1"/>
    <col min="5" max="5" width="26.1111111111111" customWidth="1"/>
    <col min="6" max="7" width="8.75" customWidth="1"/>
    <col min="8" max="8" width="17.6666666666667" customWidth="1"/>
    <col min="9" max="9" width="15.7777777777778" customWidth="1"/>
    <col min="10" max="11" width="8.75" customWidth="1"/>
    <col min="12" max="12" width="20.1111111111111" customWidth="1"/>
    <col min="13" max="16384" width="8.75" customWidth="1"/>
  </cols>
  <sheetData>
    <row r="1" ht="13.5" customHeight="1" spans="1:23">
      <c r="D1" s="1"/>
      <c r="E1" s="1"/>
      <c r="F1" s="1"/>
      <c r="G1" s="1"/>
      <c r="U1" s="131"/>
      <c r="W1" s="119" t="s">
        <v>133</v>
      </c>
    </row>
    <row r="2" ht="27.75" customHeight="1" spans="1:23">
      <c r="A2" s="31" t="s">
        <v>134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2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31"/>
      <c r="W3" s="122" t="s">
        <v>126</v>
      </c>
    </row>
    <row r="4" ht="21.75" customHeight="1" spans="1:23">
      <c r="A4" s="8" t="s">
        <v>135</v>
      </c>
      <c r="B4" s="8" t="s">
        <v>136</v>
      </c>
      <c r="C4" s="8" t="s">
        <v>137</v>
      </c>
      <c r="D4" s="9" t="s">
        <v>138</v>
      </c>
      <c r="E4" s="9" t="s">
        <v>139</v>
      </c>
      <c r="F4" s="9" t="s">
        <v>140</v>
      </c>
      <c r="G4" s="9" t="s">
        <v>141</v>
      </c>
      <c r="H4" s="123" t="s">
        <v>142</v>
      </c>
      <c r="I4" s="123"/>
      <c r="J4" s="123"/>
      <c r="K4" s="123"/>
      <c r="L4" s="133"/>
      <c r="M4" s="133"/>
      <c r="N4" s="133"/>
      <c r="O4" s="133"/>
      <c r="P4" s="133"/>
      <c r="Q4" s="58"/>
      <c r="R4" s="123"/>
      <c r="S4" s="123"/>
      <c r="T4" s="123"/>
      <c r="U4" s="123"/>
      <c r="V4" s="123"/>
      <c r="W4" s="123"/>
    </row>
    <row r="5" ht="21.75" customHeight="1" spans="1:23">
      <c r="A5" s="13"/>
      <c r="B5" s="13"/>
      <c r="C5" s="13"/>
      <c r="D5" s="14"/>
      <c r="E5" s="14"/>
      <c r="F5" s="14"/>
      <c r="G5" s="14"/>
      <c r="H5" s="123" t="s">
        <v>36</v>
      </c>
      <c r="I5" s="58" t="s">
        <v>39</v>
      </c>
      <c r="J5" s="58"/>
      <c r="K5" s="58"/>
      <c r="L5" s="133"/>
      <c r="M5" s="133"/>
      <c r="N5" s="133" t="s">
        <v>143</v>
      </c>
      <c r="O5" s="133"/>
      <c r="P5" s="133"/>
      <c r="Q5" s="58" t="s">
        <v>42</v>
      </c>
      <c r="R5" s="123" t="s">
        <v>57</v>
      </c>
      <c r="S5" s="58"/>
      <c r="T5" s="58"/>
      <c r="U5" s="58"/>
      <c r="V5" s="58"/>
      <c r="W5" s="58"/>
    </row>
    <row r="6" ht="15" customHeight="1" spans="1:23">
      <c r="A6" s="16"/>
      <c r="B6" s="16"/>
      <c r="C6" s="16"/>
      <c r="D6" s="17"/>
      <c r="E6" s="17"/>
      <c r="F6" s="17"/>
      <c r="G6" s="17"/>
      <c r="H6" s="123"/>
      <c r="I6" s="58" t="s">
        <v>144</v>
      </c>
      <c r="J6" s="58" t="s">
        <v>145</v>
      </c>
      <c r="K6" s="58" t="s">
        <v>146</v>
      </c>
      <c r="L6" s="146" t="s">
        <v>147</v>
      </c>
      <c r="M6" s="146" t="s">
        <v>148</v>
      </c>
      <c r="N6" s="146" t="s">
        <v>39</v>
      </c>
      <c r="O6" s="146" t="s">
        <v>40</v>
      </c>
      <c r="P6" s="146" t="s">
        <v>41</v>
      </c>
      <c r="Q6" s="58"/>
      <c r="R6" s="58" t="s">
        <v>38</v>
      </c>
      <c r="S6" s="58" t="s">
        <v>49</v>
      </c>
      <c r="T6" s="58" t="s">
        <v>149</v>
      </c>
      <c r="U6" s="58" t="s">
        <v>45</v>
      </c>
      <c r="V6" s="58" t="s">
        <v>46</v>
      </c>
      <c r="W6" s="58" t="s">
        <v>47</v>
      </c>
    </row>
    <row r="7" ht="27.75" customHeight="1" spans="1:23">
      <c r="A7" s="16"/>
      <c r="B7" s="16"/>
      <c r="C7" s="16"/>
      <c r="D7" s="17"/>
      <c r="E7" s="17"/>
      <c r="F7" s="17"/>
      <c r="G7" s="17"/>
      <c r="H7" s="123"/>
      <c r="I7" s="58"/>
      <c r="J7" s="58"/>
      <c r="K7" s="58"/>
      <c r="L7" s="146"/>
      <c r="M7" s="146"/>
      <c r="N7" s="146"/>
      <c r="O7" s="146"/>
      <c r="P7" s="146"/>
      <c r="Q7" s="58"/>
      <c r="R7" s="58"/>
      <c r="S7" s="58"/>
      <c r="T7" s="58"/>
      <c r="U7" s="58"/>
      <c r="V7" s="58"/>
      <c r="W7" s="58"/>
    </row>
    <row r="8" s="145" customFormat="1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s="105" customFormat="1" ht="22.5" customHeight="1" spans="1:23">
      <c r="A9" s="148" t="s">
        <v>51</v>
      </c>
      <c r="B9" s="148" t="s">
        <v>150</v>
      </c>
      <c r="C9" s="148" t="s">
        <v>151</v>
      </c>
      <c r="D9" s="148" t="s">
        <v>68</v>
      </c>
      <c r="E9" s="148" t="s">
        <v>114</v>
      </c>
      <c r="F9" s="148" t="s">
        <v>152</v>
      </c>
      <c r="G9" s="148" t="s">
        <v>153</v>
      </c>
      <c r="H9" s="115">
        <v>626160</v>
      </c>
      <c r="I9" s="115">
        <v>626160</v>
      </c>
      <c r="J9" s="115"/>
      <c r="K9" s="149"/>
      <c r="L9" s="115">
        <v>626160</v>
      </c>
      <c r="M9" s="149"/>
      <c r="N9" s="137"/>
      <c r="O9" s="137"/>
      <c r="P9" s="137"/>
      <c r="Q9" s="115"/>
      <c r="R9" s="115"/>
      <c r="S9" s="115"/>
      <c r="T9" s="115"/>
      <c r="U9" s="115"/>
      <c r="V9" s="115"/>
      <c r="W9" s="115"/>
    </row>
    <row r="10" s="105" customFormat="1" ht="22.5" customHeight="1" spans="1:23">
      <c r="A10" s="148" t="s">
        <v>51</v>
      </c>
      <c r="B10" s="148" t="s">
        <v>150</v>
      </c>
      <c r="C10" s="148" t="s">
        <v>151</v>
      </c>
      <c r="D10" s="148" t="s">
        <v>68</v>
      </c>
      <c r="E10" s="148" t="s">
        <v>114</v>
      </c>
      <c r="F10" s="148" t="s">
        <v>154</v>
      </c>
      <c r="G10" s="148" t="s">
        <v>155</v>
      </c>
      <c r="H10" s="115">
        <v>507156</v>
      </c>
      <c r="I10" s="115">
        <v>507156</v>
      </c>
      <c r="J10" s="24"/>
      <c r="K10" s="24"/>
      <c r="L10" s="115">
        <v>507156</v>
      </c>
      <c r="M10" s="24"/>
      <c r="N10" s="137"/>
      <c r="O10" s="137"/>
      <c r="P10" s="137"/>
      <c r="Q10" s="115"/>
      <c r="R10" s="115"/>
      <c r="S10" s="115"/>
      <c r="T10" s="115"/>
      <c r="U10" s="115"/>
      <c r="V10" s="115"/>
      <c r="W10" s="115"/>
    </row>
    <row r="11" s="105" customFormat="1" ht="22.5" customHeight="1" spans="1:23">
      <c r="A11" s="148" t="s">
        <v>51</v>
      </c>
      <c r="B11" s="148" t="s">
        <v>150</v>
      </c>
      <c r="C11" s="148" t="s">
        <v>151</v>
      </c>
      <c r="D11" s="148" t="s">
        <v>68</v>
      </c>
      <c r="E11" s="148" t="s">
        <v>114</v>
      </c>
      <c r="F11" s="148" t="s">
        <v>156</v>
      </c>
      <c r="G11" s="148" t="s">
        <v>157</v>
      </c>
      <c r="H11" s="115">
        <v>778392</v>
      </c>
      <c r="I11" s="115">
        <v>778392</v>
      </c>
      <c r="J11" s="24"/>
      <c r="K11" s="24"/>
      <c r="L11" s="115">
        <v>778392</v>
      </c>
      <c r="M11" s="24"/>
      <c r="N11" s="137"/>
      <c r="O11" s="137"/>
      <c r="P11" s="137"/>
      <c r="Q11" s="115"/>
      <c r="R11" s="115"/>
      <c r="S11" s="115"/>
      <c r="T11" s="115"/>
      <c r="U11" s="115"/>
      <c r="V11" s="115"/>
      <c r="W11" s="115"/>
    </row>
    <row r="12" s="105" customFormat="1" ht="22.5" customHeight="1" spans="1:23">
      <c r="A12" s="148" t="s">
        <v>51</v>
      </c>
      <c r="B12" s="148" t="s">
        <v>150</v>
      </c>
      <c r="C12" s="148" t="s">
        <v>151</v>
      </c>
      <c r="D12" s="148" t="s">
        <v>68</v>
      </c>
      <c r="E12" s="148" t="s">
        <v>114</v>
      </c>
      <c r="F12" s="148" t="s">
        <v>156</v>
      </c>
      <c r="G12" s="148" t="s">
        <v>157</v>
      </c>
      <c r="H12" s="115">
        <v>52180</v>
      </c>
      <c r="I12" s="115">
        <v>52180</v>
      </c>
      <c r="J12" s="24"/>
      <c r="K12" s="24"/>
      <c r="L12" s="115">
        <v>52180</v>
      </c>
      <c r="M12" s="24"/>
      <c r="N12" s="137"/>
      <c r="O12" s="137"/>
      <c r="P12" s="137"/>
      <c r="Q12" s="115"/>
      <c r="R12" s="115"/>
      <c r="S12" s="115"/>
      <c r="T12" s="115"/>
      <c r="U12" s="115"/>
      <c r="V12" s="115"/>
      <c r="W12" s="115"/>
    </row>
    <row r="13" s="105" customFormat="1" ht="22.5" customHeight="1" spans="1:23">
      <c r="A13" s="148" t="s">
        <v>51</v>
      </c>
      <c r="B13" s="148" t="s">
        <v>158</v>
      </c>
      <c r="C13" s="148" t="s">
        <v>159</v>
      </c>
      <c r="D13" s="148" t="s">
        <v>68</v>
      </c>
      <c r="E13" s="148" t="s">
        <v>114</v>
      </c>
      <c r="F13" s="148" t="s">
        <v>156</v>
      </c>
      <c r="G13" s="148" t="s">
        <v>157</v>
      </c>
      <c r="H13" s="115">
        <v>386580</v>
      </c>
      <c r="I13" s="115">
        <v>386580</v>
      </c>
      <c r="J13" s="24"/>
      <c r="K13" s="24"/>
      <c r="L13" s="115">
        <v>386580</v>
      </c>
      <c r="M13" s="24"/>
      <c r="N13" s="137"/>
      <c r="O13" s="137"/>
      <c r="P13" s="137"/>
      <c r="Q13" s="115"/>
      <c r="R13" s="115"/>
      <c r="S13" s="115"/>
      <c r="T13" s="115"/>
      <c r="U13" s="115"/>
      <c r="V13" s="115"/>
      <c r="W13" s="115"/>
    </row>
    <row r="14" s="105" customFormat="1" ht="22.5" customHeight="1" spans="1:23">
      <c r="A14" s="148" t="s">
        <v>51</v>
      </c>
      <c r="B14" s="148" t="s">
        <v>158</v>
      </c>
      <c r="C14" s="148" t="s">
        <v>159</v>
      </c>
      <c r="D14" s="148" t="s">
        <v>68</v>
      </c>
      <c r="E14" s="148" t="s">
        <v>114</v>
      </c>
      <c r="F14" s="148" t="s">
        <v>156</v>
      </c>
      <c r="G14" s="148" t="s">
        <v>157</v>
      </c>
      <c r="H14" s="115">
        <v>121000</v>
      </c>
      <c r="I14" s="115">
        <v>121000</v>
      </c>
      <c r="J14" s="24"/>
      <c r="K14" s="24"/>
      <c r="L14" s="115">
        <v>121000</v>
      </c>
      <c r="M14" s="24"/>
      <c r="N14" s="137"/>
      <c r="O14" s="137"/>
      <c r="P14" s="137"/>
      <c r="Q14" s="115"/>
      <c r="R14" s="115"/>
      <c r="S14" s="115"/>
      <c r="T14" s="115"/>
      <c r="U14" s="115"/>
      <c r="V14" s="115"/>
      <c r="W14" s="115"/>
    </row>
    <row r="15" s="105" customFormat="1" ht="22.5" customHeight="1" spans="1:23">
      <c r="A15" s="148" t="s">
        <v>51</v>
      </c>
      <c r="B15" s="148" t="s">
        <v>160</v>
      </c>
      <c r="C15" s="148" t="s">
        <v>161</v>
      </c>
      <c r="D15" s="148" t="s">
        <v>72</v>
      </c>
      <c r="E15" s="148" t="s">
        <v>116</v>
      </c>
      <c r="F15" s="148" t="s">
        <v>162</v>
      </c>
      <c r="G15" s="148" t="s">
        <v>163</v>
      </c>
      <c r="H15" s="115">
        <v>353019.52</v>
      </c>
      <c r="I15" s="115">
        <v>353019.52</v>
      </c>
      <c r="J15" s="24"/>
      <c r="K15" s="24"/>
      <c r="L15" s="115">
        <v>353019.52</v>
      </c>
      <c r="M15" s="24"/>
      <c r="N15" s="137"/>
      <c r="O15" s="137"/>
      <c r="P15" s="137"/>
      <c r="Q15" s="115"/>
      <c r="R15" s="115"/>
      <c r="S15" s="115"/>
      <c r="T15" s="115"/>
      <c r="U15" s="115"/>
      <c r="V15" s="115"/>
      <c r="W15" s="115"/>
    </row>
    <row r="16" s="105" customFormat="1" ht="22.5" customHeight="1" spans="1:23">
      <c r="A16" s="148" t="s">
        <v>51</v>
      </c>
      <c r="B16" s="148" t="s">
        <v>160</v>
      </c>
      <c r="C16" s="148" t="s">
        <v>161</v>
      </c>
      <c r="D16" s="148" t="s">
        <v>79</v>
      </c>
      <c r="E16" s="148" t="s">
        <v>119</v>
      </c>
      <c r="F16" s="148" t="s">
        <v>164</v>
      </c>
      <c r="G16" s="148" t="s">
        <v>165</v>
      </c>
      <c r="H16" s="115">
        <v>161571.6</v>
      </c>
      <c r="I16" s="115">
        <v>161571.6</v>
      </c>
      <c r="J16" s="24"/>
      <c r="K16" s="24"/>
      <c r="L16" s="115">
        <v>161571.6</v>
      </c>
      <c r="M16" s="24"/>
      <c r="N16" s="137"/>
      <c r="O16" s="137"/>
      <c r="P16" s="137"/>
      <c r="Q16" s="115"/>
      <c r="R16" s="115"/>
      <c r="S16" s="115"/>
      <c r="T16" s="115"/>
      <c r="U16" s="115"/>
      <c r="V16" s="115"/>
      <c r="W16" s="115"/>
    </row>
    <row r="17" s="105" customFormat="1" ht="22.5" customHeight="1" spans="1:23">
      <c r="A17" s="148" t="s">
        <v>51</v>
      </c>
      <c r="B17" s="148" t="s">
        <v>160</v>
      </c>
      <c r="C17" s="148" t="s">
        <v>161</v>
      </c>
      <c r="D17" s="148" t="s">
        <v>80</v>
      </c>
      <c r="E17" s="148" t="s">
        <v>120</v>
      </c>
      <c r="F17" s="148" t="s">
        <v>166</v>
      </c>
      <c r="G17" s="148" t="s">
        <v>167</v>
      </c>
      <c r="H17" s="115">
        <v>86171.52</v>
      </c>
      <c r="I17" s="115">
        <v>86171.52</v>
      </c>
      <c r="J17" s="24"/>
      <c r="K17" s="24"/>
      <c r="L17" s="115">
        <v>86171.52</v>
      </c>
      <c r="M17" s="24"/>
      <c r="N17" s="137"/>
      <c r="O17" s="137"/>
      <c r="P17" s="137"/>
      <c r="Q17" s="115"/>
      <c r="R17" s="115"/>
      <c r="S17" s="115"/>
      <c r="T17" s="115"/>
      <c r="U17" s="115"/>
      <c r="V17" s="115"/>
      <c r="W17" s="115"/>
    </row>
    <row r="18" s="105" customFormat="1" ht="22.5" customHeight="1" spans="1:23">
      <c r="A18" s="148" t="s">
        <v>51</v>
      </c>
      <c r="B18" s="148" t="s">
        <v>160</v>
      </c>
      <c r="C18" s="148" t="s">
        <v>161</v>
      </c>
      <c r="D18" s="148" t="s">
        <v>80</v>
      </c>
      <c r="E18" s="148" t="s">
        <v>120</v>
      </c>
      <c r="F18" s="148" t="s">
        <v>166</v>
      </c>
      <c r="G18" s="148" t="s">
        <v>167</v>
      </c>
      <c r="H18" s="115">
        <v>7300.69</v>
      </c>
      <c r="I18" s="115">
        <v>7300.69</v>
      </c>
      <c r="J18" s="24"/>
      <c r="K18" s="24"/>
      <c r="L18" s="115">
        <v>7300.69</v>
      </c>
      <c r="M18" s="24"/>
      <c r="N18" s="137"/>
      <c r="O18" s="137"/>
      <c r="P18" s="137"/>
      <c r="Q18" s="115"/>
      <c r="R18" s="115"/>
      <c r="S18" s="115"/>
      <c r="T18" s="115"/>
      <c r="U18" s="115"/>
      <c r="V18" s="115"/>
      <c r="W18" s="115"/>
    </row>
    <row r="19" s="105" customFormat="1" ht="22.5" customHeight="1" spans="1:23">
      <c r="A19" s="148" t="s">
        <v>51</v>
      </c>
      <c r="B19" s="148" t="s">
        <v>160</v>
      </c>
      <c r="C19" s="148" t="s">
        <v>161</v>
      </c>
      <c r="D19" s="148" t="s">
        <v>68</v>
      </c>
      <c r="E19" s="148" t="s">
        <v>114</v>
      </c>
      <c r="F19" s="148" t="s">
        <v>168</v>
      </c>
      <c r="G19" s="148" t="s">
        <v>169</v>
      </c>
      <c r="H19" s="115">
        <v>15080.02</v>
      </c>
      <c r="I19" s="115">
        <v>15080.02</v>
      </c>
      <c r="J19" s="24"/>
      <c r="K19" s="24"/>
      <c r="L19" s="115">
        <v>15080.02</v>
      </c>
      <c r="M19" s="24"/>
      <c r="N19" s="137"/>
      <c r="O19" s="137"/>
      <c r="P19" s="137"/>
      <c r="Q19" s="115"/>
      <c r="R19" s="115"/>
      <c r="S19" s="115"/>
      <c r="T19" s="115"/>
      <c r="U19" s="115"/>
      <c r="V19" s="115"/>
      <c r="W19" s="115"/>
    </row>
    <row r="20" s="105" customFormat="1" ht="22.5" customHeight="1" spans="1:23">
      <c r="A20" s="148" t="s">
        <v>51</v>
      </c>
      <c r="B20" s="148" t="s">
        <v>160</v>
      </c>
      <c r="C20" s="148" t="s">
        <v>161</v>
      </c>
      <c r="D20" s="148" t="s">
        <v>81</v>
      </c>
      <c r="E20" s="148" t="s">
        <v>121</v>
      </c>
      <c r="F20" s="148" t="s">
        <v>168</v>
      </c>
      <c r="G20" s="148" t="s">
        <v>169</v>
      </c>
      <c r="H20" s="115">
        <v>7060.39</v>
      </c>
      <c r="I20" s="115">
        <v>7060.39</v>
      </c>
      <c r="J20" s="24"/>
      <c r="K20" s="24"/>
      <c r="L20" s="115">
        <v>7060.39</v>
      </c>
      <c r="M20" s="24"/>
      <c r="N20" s="137"/>
      <c r="O20" s="137"/>
      <c r="P20" s="137"/>
      <c r="Q20" s="115"/>
      <c r="R20" s="115"/>
      <c r="S20" s="115"/>
      <c r="T20" s="115"/>
      <c r="U20" s="115"/>
      <c r="V20" s="115"/>
      <c r="W20" s="115"/>
    </row>
    <row r="21" s="105" customFormat="1" ht="22.5" customHeight="1" spans="1:23">
      <c r="A21" s="148" t="s">
        <v>51</v>
      </c>
      <c r="B21" s="148" t="s">
        <v>160</v>
      </c>
      <c r="C21" s="148" t="s">
        <v>161</v>
      </c>
      <c r="D21" s="148" t="s">
        <v>81</v>
      </c>
      <c r="E21" s="148" t="s">
        <v>121</v>
      </c>
      <c r="F21" s="148" t="s">
        <v>168</v>
      </c>
      <c r="G21" s="148" t="s">
        <v>169</v>
      </c>
      <c r="H21" s="115">
        <v>3588</v>
      </c>
      <c r="I21" s="115">
        <v>3588</v>
      </c>
      <c r="J21" s="24"/>
      <c r="K21" s="24"/>
      <c r="L21" s="115">
        <v>3588</v>
      </c>
      <c r="M21" s="24"/>
      <c r="N21" s="137"/>
      <c r="O21" s="137"/>
      <c r="P21" s="137"/>
      <c r="Q21" s="115"/>
      <c r="R21" s="115"/>
      <c r="S21" s="115"/>
      <c r="T21" s="115"/>
      <c r="U21" s="115"/>
      <c r="V21" s="115"/>
      <c r="W21" s="115"/>
    </row>
    <row r="22" s="105" customFormat="1" ht="22.5" customHeight="1" spans="1:23">
      <c r="A22" s="148" t="s">
        <v>51</v>
      </c>
      <c r="B22" s="148" t="s">
        <v>170</v>
      </c>
      <c r="C22" s="148" t="s">
        <v>123</v>
      </c>
      <c r="D22" s="148" t="s">
        <v>85</v>
      </c>
      <c r="E22" s="148" t="s">
        <v>123</v>
      </c>
      <c r="F22" s="148" t="s">
        <v>171</v>
      </c>
      <c r="G22" s="148" t="s">
        <v>123</v>
      </c>
      <c r="H22" s="115">
        <v>279296.16</v>
      </c>
      <c r="I22" s="115">
        <v>279296.16</v>
      </c>
      <c r="J22" s="24"/>
      <c r="K22" s="24"/>
      <c r="L22" s="115">
        <v>279296.16</v>
      </c>
      <c r="M22" s="24"/>
      <c r="N22" s="137"/>
      <c r="O22" s="137"/>
      <c r="P22" s="137"/>
      <c r="Q22" s="115"/>
      <c r="R22" s="115"/>
      <c r="S22" s="115"/>
      <c r="T22" s="115"/>
      <c r="U22" s="115"/>
      <c r="V22" s="115"/>
      <c r="W22" s="115"/>
    </row>
    <row r="23" s="105" customFormat="1" ht="22.5" customHeight="1" spans="1:23">
      <c r="A23" s="148" t="s">
        <v>51</v>
      </c>
      <c r="B23" s="148" t="s">
        <v>172</v>
      </c>
      <c r="C23" s="148" t="s">
        <v>173</v>
      </c>
      <c r="D23" s="148" t="s">
        <v>68</v>
      </c>
      <c r="E23" s="148" t="s">
        <v>114</v>
      </c>
      <c r="F23" s="148" t="s">
        <v>174</v>
      </c>
      <c r="G23" s="148" t="s">
        <v>175</v>
      </c>
      <c r="H23" s="115">
        <v>25000</v>
      </c>
      <c r="I23" s="115">
        <v>25000</v>
      </c>
      <c r="J23" s="24"/>
      <c r="K23" s="24"/>
      <c r="L23" s="115">
        <v>25000</v>
      </c>
      <c r="M23" s="24"/>
      <c r="N23" s="137"/>
      <c r="O23" s="137"/>
      <c r="P23" s="137"/>
      <c r="Q23" s="115"/>
      <c r="R23" s="115"/>
      <c r="S23" s="115"/>
      <c r="T23" s="115"/>
      <c r="U23" s="115"/>
      <c r="V23" s="115"/>
      <c r="W23" s="115"/>
    </row>
    <row r="24" s="105" customFormat="1" ht="22.5" customHeight="1" spans="1:23">
      <c r="A24" s="148" t="s">
        <v>51</v>
      </c>
      <c r="B24" s="148" t="s">
        <v>172</v>
      </c>
      <c r="C24" s="148" t="s">
        <v>173</v>
      </c>
      <c r="D24" s="148" t="s">
        <v>68</v>
      </c>
      <c r="E24" s="148" t="s">
        <v>114</v>
      </c>
      <c r="F24" s="148" t="s">
        <v>176</v>
      </c>
      <c r="G24" s="148" t="s">
        <v>177</v>
      </c>
      <c r="H24" s="115">
        <v>1500</v>
      </c>
      <c r="I24" s="115">
        <v>1500</v>
      </c>
      <c r="J24" s="24"/>
      <c r="K24" s="24"/>
      <c r="L24" s="115">
        <v>1500</v>
      </c>
      <c r="M24" s="24"/>
      <c r="N24" s="137"/>
      <c r="O24" s="137"/>
      <c r="P24" s="137"/>
      <c r="Q24" s="115"/>
      <c r="R24" s="115"/>
      <c r="S24" s="115"/>
      <c r="T24" s="115"/>
      <c r="U24" s="115"/>
      <c r="V24" s="115"/>
      <c r="W24" s="115"/>
    </row>
    <row r="25" s="105" customFormat="1" ht="22.5" customHeight="1" spans="1:23">
      <c r="A25" s="148" t="s">
        <v>51</v>
      </c>
      <c r="B25" s="148" t="s">
        <v>172</v>
      </c>
      <c r="C25" s="148" t="s">
        <v>173</v>
      </c>
      <c r="D25" s="148" t="s">
        <v>68</v>
      </c>
      <c r="E25" s="148" t="s">
        <v>114</v>
      </c>
      <c r="F25" s="148" t="s">
        <v>178</v>
      </c>
      <c r="G25" s="148" t="s">
        <v>179</v>
      </c>
      <c r="H25" s="115">
        <v>20000</v>
      </c>
      <c r="I25" s="115">
        <v>20000</v>
      </c>
      <c r="J25" s="24"/>
      <c r="K25" s="24"/>
      <c r="L25" s="115">
        <v>20000</v>
      </c>
      <c r="M25" s="24"/>
      <c r="N25" s="137"/>
      <c r="O25" s="137"/>
      <c r="P25" s="137"/>
      <c r="Q25" s="115"/>
      <c r="R25" s="115"/>
      <c r="S25" s="115"/>
      <c r="T25" s="115"/>
      <c r="U25" s="115"/>
      <c r="V25" s="115"/>
      <c r="W25" s="115"/>
    </row>
    <row r="26" s="105" customFormat="1" ht="22.5" customHeight="1" spans="1:23">
      <c r="A26" s="148" t="s">
        <v>51</v>
      </c>
      <c r="B26" s="148" t="s">
        <v>172</v>
      </c>
      <c r="C26" s="148" t="s">
        <v>173</v>
      </c>
      <c r="D26" s="148" t="s">
        <v>68</v>
      </c>
      <c r="E26" s="148" t="s">
        <v>114</v>
      </c>
      <c r="F26" s="148" t="s">
        <v>180</v>
      </c>
      <c r="G26" s="148" t="s">
        <v>181</v>
      </c>
      <c r="H26" s="115">
        <v>5750</v>
      </c>
      <c r="I26" s="115">
        <v>5750</v>
      </c>
      <c r="J26" s="24"/>
      <c r="K26" s="24"/>
      <c r="L26" s="115">
        <v>5750</v>
      </c>
      <c r="M26" s="24"/>
      <c r="N26" s="137"/>
      <c r="O26" s="137"/>
      <c r="P26" s="137"/>
      <c r="Q26" s="115"/>
      <c r="R26" s="115"/>
      <c r="S26" s="115"/>
      <c r="T26" s="115"/>
      <c r="U26" s="115"/>
      <c r="V26" s="115"/>
      <c r="W26" s="115"/>
    </row>
    <row r="27" s="105" customFormat="1" ht="22.5" customHeight="1" spans="1:23">
      <c r="A27" s="148" t="s">
        <v>51</v>
      </c>
      <c r="B27" s="148" t="s">
        <v>182</v>
      </c>
      <c r="C27" s="148" t="s">
        <v>183</v>
      </c>
      <c r="D27" s="148" t="s">
        <v>68</v>
      </c>
      <c r="E27" s="148" t="s">
        <v>114</v>
      </c>
      <c r="F27" s="148" t="s">
        <v>184</v>
      </c>
      <c r="G27" s="148" t="s">
        <v>185</v>
      </c>
      <c r="H27" s="115">
        <v>11000</v>
      </c>
      <c r="I27" s="115">
        <v>11000</v>
      </c>
      <c r="J27" s="24"/>
      <c r="K27" s="24"/>
      <c r="L27" s="115">
        <v>11000</v>
      </c>
      <c r="M27" s="24"/>
      <c r="N27" s="137"/>
      <c r="O27" s="137"/>
      <c r="P27" s="137"/>
      <c r="Q27" s="115"/>
      <c r="R27" s="115"/>
      <c r="S27" s="115"/>
      <c r="T27" s="115"/>
      <c r="U27" s="115"/>
      <c r="V27" s="115"/>
      <c r="W27" s="115"/>
    </row>
    <row r="28" s="105" customFormat="1" ht="22.5" customHeight="1" spans="1:23">
      <c r="A28" s="148" t="s">
        <v>51</v>
      </c>
      <c r="B28" s="148" t="s">
        <v>182</v>
      </c>
      <c r="C28" s="148" t="s">
        <v>183</v>
      </c>
      <c r="D28" s="148" t="s">
        <v>68</v>
      </c>
      <c r="E28" s="148" t="s">
        <v>114</v>
      </c>
      <c r="F28" s="148" t="s">
        <v>186</v>
      </c>
      <c r="G28" s="148" t="s">
        <v>187</v>
      </c>
      <c r="H28" s="115">
        <v>8800</v>
      </c>
      <c r="I28" s="115">
        <v>8800</v>
      </c>
      <c r="J28" s="24"/>
      <c r="K28" s="24"/>
      <c r="L28" s="115">
        <v>8800</v>
      </c>
      <c r="M28" s="24"/>
      <c r="N28" s="137"/>
      <c r="O28" s="137"/>
      <c r="P28" s="137"/>
      <c r="Q28" s="115"/>
      <c r="R28" s="115"/>
      <c r="S28" s="115"/>
      <c r="T28" s="115"/>
      <c r="U28" s="115"/>
      <c r="V28" s="115"/>
      <c r="W28" s="115"/>
    </row>
    <row r="29" s="105" customFormat="1" ht="22.5" customHeight="1" spans="1:23">
      <c r="A29" s="148" t="s">
        <v>51</v>
      </c>
      <c r="B29" s="148" t="s">
        <v>188</v>
      </c>
      <c r="C29" s="148" t="s">
        <v>189</v>
      </c>
      <c r="D29" s="148" t="s">
        <v>68</v>
      </c>
      <c r="E29" s="148" t="s">
        <v>114</v>
      </c>
      <c r="F29" s="148" t="s">
        <v>190</v>
      </c>
      <c r="G29" s="148" t="s">
        <v>189</v>
      </c>
      <c r="H29" s="115">
        <v>38643.6</v>
      </c>
      <c r="I29" s="115">
        <v>38643.6</v>
      </c>
      <c r="J29" s="24"/>
      <c r="K29" s="24"/>
      <c r="L29" s="115">
        <v>38643.6</v>
      </c>
      <c r="M29" s="24"/>
      <c r="N29" s="137"/>
      <c r="O29" s="137"/>
      <c r="P29" s="137"/>
      <c r="Q29" s="115"/>
      <c r="R29" s="115"/>
      <c r="S29" s="115"/>
      <c r="T29" s="115"/>
      <c r="U29" s="115"/>
      <c r="V29" s="115"/>
      <c r="W29" s="115"/>
    </row>
    <row r="30" s="105" customFormat="1" ht="22.5" customHeight="1" spans="1:23">
      <c r="A30" s="148" t="s">
        <v>51</v>
      </c>
      <c r="B30" s="148" t="s">
        <v>191</v>
      </c>
      <c r="C30" s="148" t="s">
        <v>192</v>
      </c>
      <c r="D30" s="148" t="s">
        <v>68</v>
      </c>
      <c r="E30" s="148" t="s">
        <v>114</v>
      </c>
      <c r="F30" s="148" t="s">
        <v>174</v>
      </c>
      <c r="G30" s="148" t="s">
        <v>175</v>
      </c>
      <c r="H30" s="115">
        <v>18000</v>
      </c>
      <c r="I30" s="115">
        <v>18000</v>
      </c>
      <c r="J30" s="24"/>
      <c r="K30" s="24"/>
      <c r="L30" s="115">
        <v>18000</v>
      </c>
      <c r="M30" s="24"/>
      <c r="N30" s="137"/>
      <c r="O30" s="137"/>
      <c r="P30" s="137"/>
      <c r="Q30" s="115"/>
      <c r="R30" s="115"/>
      <c r="S30" s="115"/>
      <c r="T30" s="115"/>
      <c r="U30" s="115"/>
      <c r="V30" s="115"/>
      <c r="W30" s="115"/>
    </row>
    <row r="31" s="105" customFormat="1" ht="22.5" customHeight="1" spans="1:23">
      <c r="A31" s="148" t="s">
        <v>51</v>
      </c>
      <c r="B31" s="148" t="s">
        <v>193</v>
      </c>
      <c r="C31" s="148" t="s">
        <v>194</v>
      </c>
      <c r="D31" s="148" t="s">
        <v>68</v>
      </c>
      <c r="E31" s="148" t="s">
        <v>114</v>
      </c>
      <c r="F31" s="148" t="s">
        <v>180</v>
      </c>
      <c r="G31" s="148" t="s">
        <v>181</v>
      </c>
      <c r="H31" s="115">
        <v>1650</v>
      </c>
      <c r="I31" s="115">
        <v>1650</v>
      </c>
      <c r="J31" s="24"/>
      <c r="K31" s="24"/>
      <c r="L31" s="115">
        <v>1650</v>
      </c>
      <c r="M31" s="24"/>
      <c r="N31" s="137"/>
      <c r="O31" s="137"/>
      <c r="P31" s="137"/>
      <c r="Q31" s="115"/>
      <c r="R31" s="115"/>
      <c r="S31" s="115"/>
      <c r="T31" s="115"/>
      <c r="U31" s="115"/>
      <c r="V31" s="115"/>
      <c r="W31" s="115"/>
    </row>
    <row r="32" s="105" customFormat="1" ht="22.5" customHeight="1" spans="1:23">
      <c r="A32" s="148" t="s">
        <v>51</v>
      </c>
      <c r="B32" s="148" t="s">
        <v>195</v>
      </c>
      <c r="C32" s="148" t="s">
        <v>196</v>
      </c>
      <c r="D32" s="148" t="s">
        <v>68</v>
      </c>
      <c r="E32" s="148" t="s">
        <v>114</v>
      </c>
      <c r="F32" s="148" t="s">
        <v>197</v>
      </c>
      <c r="G32" s="148" t="s">
        <v>196</v>
      </c>
      <c r="H32" s="115">
        <v>25000</v>
      </c>
      <c r="I32" s="115">
        <v>25000</v>
      </c>
      <c r="J32" s="24"/>
      <c r="K32" s="24"/>
      <c r="L32" s="115">
        <v>25000</v>
      </c>
      <c r="M32" s="24"/>
      <c r="N32" s="137"/>
      <c r="O32" s="137"/>
      <c r="P32" s="137"/>
      <c r="Q32" s="115"/>
      <c r="R32" s="115"/>
      <c r="S32" s="115"/>
      <c r="T32" s="115"/>
      <c r="U32" s="115"/>
      <c r="V32" s="115"/>
      <c r="W32" s="115"/>
    </row>
    <row r="33" s="105" customFormat="1" ht="22.5" customHeight="1" spans="1:23">
      <c r="A33" s="148" t="s">
        <v>51</v>
      </c>
      <c r="B33" s="148" t="s">
        <v>198</v>
      </c>
      <c r="C33" s="148" t="s">
        <v>199</v>
      </c>
      <c r="D33" s="148" t="s">
        <v>74</v>
      </c>
      <c r="E33" s="148" t="s">
        <v>117</v>
      </c>
      <c r="F33" s="148" t="s">
        <v>174</v>
      </c>
      <c r="G33" s="148" t="s">
        <v>175</v>
      </c>
      <c r="H33" s="115">
        <v>1600</v>
      </c>
      <c r="I33" s="115">
        <v>1600</v>
      </c>
      <c r="J33" s="24"/>
      <c r="K33" s="24"/>
      <c r="L33" s="115">
        <v>1600</v>
      </c>
      <c r="M33" s="24"/>
      <c r="N33" s="137"/>
      <c r="O33" s="137"/>
      <c r="P33" s="137"/>
      <c r="Q33" s="115"/>
      <c r="R33" s="115"/>
      <c r="S33" s="115"/>
      <c r="T33" s="115"/>
      <c r="U33" s="115"/>
      <c r="V33" s="115"/>
      <c r="W33" s="115"/>
    </row>
    <row r="34" ht="31.4" customHeight="1" spans="1:23">
      <c r="A34" s="150"/>
      <c r="B34" s="138"/>
      <c r="C34" s="25"/>
      <c r="D34" s="25"/>
      <c r="E34" s="25"/>
      <c r="F34" s="25"/>
      <c r="G34" s="25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s="39" customFormat="1" ht="18.75" customHeight="1" spans="1:23">
      <c r="A35" s="140" t="s">
        <v>86</v>
      </c>
      <c r="B35" s="141"/>
      <c r="C35" s="141"/>
      <c r="D35" s="141"/>
      <c r="E35" s="141"/>
      <c r="F35" s="141"/>
      <c r="G35" s="142"/>
      <c r="H35" s="115">
        <v>3541499.5</v>
      </c>
      <c r="I35" s="115">
        <v>3541499.5</v>
      </c>
      <c r="J35" s="115"/>
      <c r="K35" s="149"/>
      <c r="L35" s="115">
        <v>3541499.5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22" workbookViewId="0">
      <selection activeCell="H51" sqref="H51"/>
    </sheetView>
  </sheetViews>
  <sheetFormatPr defaultColWidth="8.87962962962963" defaultRowHeight="14.25" customHeight="1"/>
  <cols>
    <col min="1" max="1" width="15.7777777777778" customWidth="1"/>
    <col min="2" max="2" width="21.7777777777778" customWidth="1"/>
    <col min="3" max="3" width="36.3333333333333" customWidth="1"/>
    <col min="4" max="4" width="33.8888888888889" customWidth="1"/>
    <col min="5" max="5" width="12.2222222222222" customWidth="1"/>
    <col min="6" max="6" width="13.7777777777778" customWidth="1"/>
    <col min="7" max="7" width="8.87962962962963" customWidth="1"/>
    <col min="8" max="8" width="17.6666666666667" customWidth="1"/>
    <col min="9" max="10" width="13.2222222222222" customWidth="1"/>
    <col min="11" max="11" width="14" customWidth="1"/>
    <col min="12" max="13" width="8.87962962962963" customWidth="1"/>
    <col min="14" max="14" width="14.7777777777778" customWidth="1"/>
    <col min="15" max="16384" width="8.87962962962963" customWidth="1"/>
  </cols>
  <sheetData>
    <row r="1" ht="13.5" customHeight="1" spans="1:23">
      <c r="E1" s="1"/>
      <c r="F1" s="1"/>
      <c r="G1" s="1"/>
      <c r="H1" s="1"/>
      <c r="U1" s="131"/>
      <c r="W1" s="119" t="s">
        <v>200</v>
      </c>
    </row>
    <row r="2" ht="27.75" customHeight="1" spans="1:23">
      <c r="A2" s="31" t="s">
        <v>201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222" t="s">
        <v>2</v>
      </c>
      <c r="B3" s="223" t="s">
        <v>202</v>
      </c>
      <c r="C3" s="132"/>
      <c r="D3" s="132"/>
      <c r="E3" s="132"/>
      <c r="F3" s="132"/>
      <c r="G3" s="132"/>
      <c r="H3" s="132"/>
      <c r="I3" s="132"/>
      <c r="J3" s="6"/>
      <c r="K3" s="6"/>
      <c r="L3" s="6"/>
      <c r="M3" s="6"/>
      <c r="N3" s="6"/>
      <c r="O3" s="6"/>
      <c r="P3" s="6"/>
      <c r="Q3" s="6"/>
      <c r="U3" s="131"/>
      <c r="W3" s="122" t="s">
        <v>126</v>
      </c>
    </row>
    <row r="4" ht="21.75" customHeight="1" spans="1:23">
      <c r="A4" s="8" t="s">
        <v>203</v>
      </c>
      <c r="B4" s="8" t="s">
        <v>136</v>
      </c>
      <c r="C4" s="8" t="s">
        <v>137</v>
      </c>
      <c r="D4" s="8" t="s">
        <v>204</v>
      </c>
      <c r="E4" s="9" t="s">
        <v>138</v>
      </c>
      <c r="F4" s="9" t="s">
        <v>139</v>
      </c>
      <c r="G4" s="9" t="s">
        <v>140</v>
      </c>
      <c r="H4" s="9" t="s">
        <v>141</v>
      </c>
      <c r="I4" s="123" t="s">
        <v>36</v>
      </c>
      <c r="J4" s="123" t="s">
        <v>205</v>
      </c>
      <c r="K4" s="123"/>
      <c r="L4" s="123"/>
      <c r="M4" s="123"/>
      <c r="N4" s="133" t="s">
        <v>143</v>
      </c>
      <c r="O4" s="133"/>
      <c r="P4" s="133"/>
      <c r="Q4" s="9" t="s">
        <v>42</v>
      </c>
      <c r="R4" s="10" t="s">
        <v>57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123"/>
      <c r="J5" s="58" t="s">
        <v>39</v>
      </c>
      <c r="K5" s="58"/>
      <c r="L5" s="58" t="s">
        <v>40</v>
      </c>
      <c r="M5" s="58" t="s">
        <v>41</v>
      </c>
      <c r="N5" s="134" t="s">
        <v>39</v>
      </c>
      <c r="O5" s="134" t="s">
        <v>40</v>
      </c>
      <c r="P5" s="134" t="s">
        <v>41</v>
      </c>
      <c r="Q5" s="14"/>
      <c r="R5" s="9" t="s">
        <v>38</v>
      </c>
      <c r="S5" s="9" t="s">
        <v>49</v>
      </c>
      <c r="T5" s="9" t="s">
        <v>149</v>
      </c>
      <c r="U5" s="9" t="s">
        <v>45</v>
      </c>
      <c r="V5" s="9" t="s">
        <v>46</v>
      </c>
      <c r="W5" s="9" t="s">
        <v>47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123"/>
      <c r="J6" s="58" t="s">
        <v>38</v>
      </c>
      <c r="K6" s="58" t="s">
        <v>206</v>
      </c>
      <c r="L6" s="58"/>
      <c r="M6" s="58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s="105" customFormat="1" ht="22.5" customHeight="1" spans="1:23">
      <c r="A8" s="135" t="s">
        <v>207</v>
      </c>
      <c r="B8" s="135"/>
      <c r="C8" s="135"/>
      <c r="D8" s="136"/>
      <c r="E8" s="136"/>
      <c r="F8" s="136"/>
      <c r="G8" s="136"/>
      <c r="H8" s="136"/>
      <c r="I8" s="22">
        <v>268850</v>
      </c>
      <c r="J8" s="22"/>
      <c r="K8" s="22"/>
      <c r="L8" s="22"/>
      <c r="M8" s="22"/>
      <c r="N8" s="137">
        <v>268850</v>
      </c>
      <c r="O8" s="137"/>
      <c r="P8" s="137"/>
      <c r="Q8" s="22"/>
      <c r="R8" s="22"/>
      <c r="S8" s="22"/>
      <c r="T8" s="22"/>
      <c r="U8" s="115"/>
      <c r="V8" s="22"/>
      <c r="W8" s="22"/>
    </row>
    <row r="9" s="105" customFormat="1" ht="22.5" customHeight="1" spans="1:23">
      <c r="A9" s="136" t="s">
        <v>208</v>
      </c>
      <c r="B9" s="136" t="s">
        <v>209</v>
      </c>
      <c r="C9" s="20" t="s">
        <v>207</v>
      </c>
      <c r="D9" s="136" t="s">
        <v>51</v>
      </c>
      <c r="E9" s="136" t="s">
        <v>68</v>
      </c>
      <c r="F9" s="136" t="s">
        <v>114</v>
      </c>
      <c r="G9" s="136" t="s">
        <v>210</v>
      </c>
      <c r="H9" s="136" t="s">
        <v>211</v>
      </c>
      <c r="I9" s="22">
        <v>50000</v>
      </c>
      <c r="J9" s="22"/>
      <c r="K9" s="22"/>
      <c r="L9" s="22"/>
      <c r="M9" s="22"/>
      <c r="N9" s="137">
        <v>50000</v>
      </c>
      <c r="O9" s="137"/>
      <c r="P9" s="137"/>
      <c r="Q9" s="22"/>
      <c r="R9" s="22"/>
      <c r="S9" s="22"/>
      <c r="T9" s="22"/>
      <c r="U9" s="115"/>
      <c r="V9" s="22"/>
      <c r="W9" s="22"/>
    </row>
    <row r="10" s="105" customFormat="1" ht="22.5" customHeight="1" spans="1:23">
      <c r="A10" s="136" t="s">
        <v>208</v>
      </c>
      <c r="B10" s="136" t="s">
        <v>209</v>
      </c>
      <c r="C10" s="20" t="s">
        <v>207</v>
      </c>
      <c r="D10" s="136" t="s">
        <v>51</v>
      </c>
      <c r="E10" s="136" t="s">
        <v>68</v>
      </c>
      <c r="F10" s="136" t="s">
        <v>114</v>
      </c>
      <c r="G10" s="136" t="s">
        <v>212</v>
      </c>
      <c r="H10" s="136" t="s">
        <v>213</v>
      </c>
      <c r="I10" s="22">
        <v>200000</v>
      </c>
      <c r="J10" s="22"/>
      <c r="K10" s="22"/>
      <c r="L10" s="22"/>
      <c r="M10" s="22"/>
      <c r="N10" s="137">
        <v>200000</v>
      </c>
      <c r="O10" s="137"/>
      <c r="P10" s="137"/>
      <c r="Q10" s="22"/>
      <c r="R10" s="22"/>
      <c r="S10" s="22"/>
      <c r="T10" s="22"/>
      <c r="U10" s="115"/>
      <c r="V10" s="22"/>
      <c r="W10" s="22"/>
    </row>
    <row r="11" s="105" customFormat="1" ht="22.5" customHeight="1" spans="1:23">
      <c r="A11" s="136" t="s">
        <v>208</v>
      </c>
      <c r="B11" s="136" t="s">
        <v>209</v>
      </c>
      <c r="C11" s="20" t="s">
        <v>207</v>
      </c>
      <c r="D11" s="136" t="s">
        <v>51</v>
      </c>
      <c r="E11" s="136" t="s">
        <v>68</v>
      </c>
      <c r="F11" s="136" t="s">
        <v>114</v>
      </c>
      <c r="G11" s="136" t="s">
        <v>174</v>
      </c>
      <c r="H11" s="136" t="s">
        <v>175</v>
      </c>
      <c r="I11" s="22">
        <v>18850</v>
      </c>
      <c r="J11" s="22"/>
      <c r="K11" s="22"/>
      <c r="L11" s="22"/>
      <c r="M11" s="22"/>
      <c r="N11" s="137">
        <v>18850</v>
      </c>
      <c r="O11" s="137"/>
      <c r="P11" s="137"/>
      <c r="Q11" s="22"/>
      <c r="R11" s="22"/>
      <c r="S11" s="22"/>
      <c r="T11" s="22"/>
      <c r="U11" s="115"/>
      <c r="V11" s="22"/>
      <c r="W11" s="22"/>
    </row>
    <row r="12" s="105" customFormat="1" ht="22.5" customHeight="1" spans="1:23">
      <c r="A12" s="135" t="s">
        <v>214</v>
      </c>
      <c r="B12" s="24"/>
      <c r="C12" s="24"/>
      <c r="D12" s="24"/>
      <c r="E12" s="24"/>
      <c r="F12" s="24"/>
      <c r="G12" s="24"/>
      <c r="H12" s="24"/>
      <c r="I12" s="22">
        <v>70000</v>
      </c>
      <c r="J12" s="22"/>
      <c r="K12" s="22"/>
      <c r="L12" s="22"/>
      <c r="M12" s="22"/>
      <c r="N12" s="137"/>
      <c r="O12" s="137"/>
      <c r="P12" s="137"/>
      <c r="Q12" s="22"/>
      <c r="R12" s="22">
        <v>70000</v>
      </c>
      <c r="S12" s="22"/>
      <c r="T12" s="22"/>
      <c r="U12" s="115">
        <v>70000</v>
      </c>
      <c r="V12" s="22"/>
      <c r="W12" s="22"/>
    </row>
    <row r="13" s="105" customFormat="1" ht="22.5" customHeight="1" spans="1:23">
      <c r="A13" s="136" t="s">
        <v>215</v>
      </c>
      <c r="B13" s="136" t="s">
        <v>216</v>
      </c>
      <c r="C13" s="20" t="s">
        <v>214</v>
      </c>
      <c r="D13" s="136" t="s">
        <v>51</v>
      </c>
      <c r="E13" s="136" t="s">
        <v>68</v>
      </c>
      <c r="F13" s="136" t="s">
        <v>114</v>
      </c>
      <c r="G13" s="136" t="s">
        <v>212</v>
      </c>
      <c r="H13" s="136" t="s">
        <v>213</v>
      </c>
      <c r="I13" s="22">
        <v>70000</v>
      </c>
      <c r="J13" s="22"/>
      <c r="K13" s="22"/>
      <c r="L13" s="22"/>
      <c r="M13" s="22"/>
      <c r="N13" s="137"/>
      <c r="O13" s="137"/>
      <c r="P13" s="137"/>
      <c r="Q13" s="22"/>
      <c r="R13" s="22">
        <v>70000</v>
      </c>
      <c r="S13" s="22"/>
      <c r="T13" s="22"/>
      <c r="U13" s="115">
        <v>70000</v>
      </c>
      <c r="V13" s="22"/>
      <c r="W13" s="22"/>
    </row>
    <row r="14" s="105" customFormat="1" ht="22.5" customHeight="1" spans="1:23">
      <c r="A14" s="135" t="s">
        <v>217</v>
      </c>
      <c r="B14" s="24"/>
      <c r="C14" s="24"/>
      <c r="D14" s="24"/>
      <c r="E14" s="24"/>
      <c r="F14" s="24"/>
      <c r="G14" s="24"/>
      <c r="H14" s="24"/>
      <c r="I14" s="22">
        <v>150000</v>
      </c>
      <c r="J14" s="22">
        <v>150000</v>
      </c>
      <c r="K14" s="22">
        <v>150000</v>
      </c>
      <c r="L14" s="22"/>
      <c r="M14" s="22"/>
      <c r="N14" s="137"/>
      <c r="O14" s="137"/>
      <c r="P14" s="137"/>
      <c r="Q14" s="22"/>
      <c r="R14" s="22"/>
      <c r="S14" s="22"/>
      <c r="T14" s="22"/>
      <c r="U14" s="115"/>
      <c r="V14" s="22"/>
      <c r="W14" s="22"/>
    </row>
    <row r="15" s="105" customFormat="1" ht="22.5" customHeight="1" spans="1:23">
      <c r="A15" s="136" t="s">
        <v>215</v>
      </c>
      <c r="B15" s="136" t="s">
        <v>218</v>
      </c>
      <c r="C15" s="20" t="s">
        <v>217</v>
      </c>
      <c r="D15" s="136" t="s">
        <v>51</v>
      </c>
      <c r="E15" s="136" t="s">
        <v>68</v>
      </c>
      <c r="F15" s="136" t="s">
        <v>114</v>
      </c>
      <c r="G15" s="136" t="s">
        <v>210</v>
      </c>
      <c r="H15" s="136" t="s">
        <v>211</v>
      </c>
      <c r="I15" s="22">
        <v>50000</v>
      </c>
      <c r="J15" s="22">
        <v>50000</v>
      </c>
      <c r="K15" s="22">
        <v>50000</v>
      </c>
      <c r="L15" s="22"/>
      <c r="M15" s="22"/>
      <c r="N15" s="137"/>
      <c r="O15" s="137"/>
      <c r="P15" s="137"/>
      <c r="Q15" s="22"/>
      <c r="R15" s="22"/>
      <c r="S15" s="22"/>
      <c r="T15" s="22"/>
      <c r="U15" s="115"/>
      <c r="V15" s="22"/>
      <c r="W15" s="22"/>
    </row>
    <row r="16" s="105" customFormat="1" ht="22.5" customHeight="1" spans="1:23">
      <c r="A16" s="136" t="s">
        <v>215</v>
      </c>
      <c r="B16" s="136" t="s">
        <v>218</v>
      </c>
      <c r="C16" s="20" t="s">
        <v>217</v>
      </c>
      <c r="D16" s="136" t="s">
        <v>51</v>
      </c>
      <c r="E16" s="136" t="s">
        <v>68</v>
      </c>
      <c r="F16" s="136" t="s">
        <v>114</v>
      </c>
      <c r="G16" s="136" t="s">
        <v>212</v>
      </c>
      <c r="H16" s="136" t="s">
        <v>213</v>
      </c>
      <c r="I16" s="22">
        <v>100000</v>
      </c>
      <c r="J16" s="22">
        <v>100000</v>
      </c>
      <c r="K16" s="22">
        <v>100000</v>
      </c>
      <c r="L16" s="22"/>
      <c r="M16" s="22"/>
      <c r="N16" s="137"/>
      <c r="O16" s="137"/>
      <c r="P16" s="137"/>
      <c r="Q16" s="22"/>
      <c r="R16" s="22"/>
      <c r="S16" s="22"/>
      <c r="T16" s="22"/>
      <c r="U16" s="115"/>
      <c r="V16" s="22"/>
      <c r="W16" s="22"/>
    </row>
    <row r="17" s="105" customFormat="1" ht="22.5" customHeight="1" spans="1:23">
      <c r="A17" s="135" t="s">
        <v>219</v>
      </c>
      <c r="B17" s="24"/>
      <c r="C17" s="24"/>
      <c r="D17" s="24"/>
      <c r="E17" s="24"/>
      <c r="F17" s="24"/>
      <c r="G17" s="24"/>
      <c r="H17" s="24"/>
      <c r="I17" s="22">
        <v>2318247</v>
      </c>
      <c r="J17" s="22"/>
      <c r="K17" s="22"/>
      <c r="L17" s="22"/>
      <c r="M17" s="22"/>
      <c r="N17" s="137">
        <v>2318247</v>
      </c>
      <c r="O17" s="137"/>
      <c r="P17" s="137"/>
      <c r="Q17" s="22"/>
      <c r="R17" s="22"/>
      <c r="S17" s="22"/>
      <c r="T17" s="22"/>
      <c r="U17" s="115"/>
      <c r="V17" s="22"/>
      <c r="W17" s="22"/>
    </row>
    <row r="18" s="105" customFormat="1" ht="22.5" customHeight="1" spans="1:23">
      <c r="A18" s="136" t="s">
        <v>215</v>
      </c>
      <c r="B18" s="136" t="s">
        <v>220</v>
      </c>
      <c r="C18" s="20" t="s">
        <v>219</v>
      </c>
      <c r="D18" s="136" t="s">
        <v>51</v>
      </c>
      <c r="E18" s="136" t="s">
        <v>68</v>
      </c>
      <c r="F18" s="136" t="s">
        <v>114</v>
      </c>
      <c r="G18" s="136" t="s">
        <v>210</v>
      </c>
      <c r="H18" s="136" t="s">
        <v>211</v>
      </c>
      <c r="I18" s="22">
        <v>150000</v>
      </c>
      <c r="J18" s="22"/>
      <c r="K18" s="22"/>
      <c r="L18" s="22"/>
      <c r="M18" s="22"/>
      <c r="N18" s="137">
        <v>150000</v>
      </c>
      <c r="O18" s="137"/>
      <c r="P18" s="137"/>
      <c r="Q18" s="22"/>
      <c r="R18" s="22"/>
      <c r="S18" s="22"/>
      <c r="T18" s="22"/>
      <c r="U18" s="115"/>
      <c r="V18" s="22"/>
      <c r="W18" s="22"/>
    </row>
    <row r="19" s="105" customFormat="1" ht="22.5" customHeight="1" spans="1:23">
      <c r="A19" s="136" t="s">
        <v>215</v>
      </c>
      <c r="B19" s="136" t="s">
        <v>220</v>
      </c>
      <c r="C19" s="20" t="s">
        <v>219</v>
      </c>
      <c r="D19" s="136" t="s">
        <v>51</v>
      </c>
      <c r="E19" s="136" t="s">
        <v>68</v>
      </c>
      <c r="F19" s="136" t="s">
        <v>114</v>
      </c>
      <c r="G19" s="136" t="s">
        <v>221</v>
      </c>
      <c r="H19" s="136" t="s">
        <v>222</v>
      </c>
      <c r="I19" s="22">
        <v>350000</v>
      </c>
      <c r="J19" s="22"/>
      <c r="K19" s="22"/>
      <c r="L19" s="22"/>
      <c r="M19" s="22"/>
      <c r="N19" s="137">
        <v>350000</v>
      </c>
      <c r="O19" s="137"/>
      <c r="P19" s="137"/>
      <c r="Q19" s="22"/>
      <c r="R19" s="22"/>
      <c r="S19" s="22"/>
      <c r="T19" s="22"/>
      <c r="U19" s="115"/>
      <c r="V19" s="22"/>
      <c r="W19" s="22"/>
    </row>
    <row r="20" s="105" customFormat="1" ht="22.5" customHeight="1" spans="1:23">
      <c r="A20" s="136" t="s">
        <v>215</v>
      </c>
      <c r="B20" s="136" t="s">
        <v>220</v>
      </c>
      <c r="C20" s="20" t="s">
        <v>219</v>
      </c>
      <c r="D20" s="136" t="s">
        <v>51</v>
      </c>
      <c r="E20" s="136" t="s">
        <v>68</v>
      </c>
      <c r="F20" s="136" t="s">
        <v>114</v>
      </c>
      <c r="G20" s="136" t="s">
        <v>223</v>
      </c>
      <c r="H20" s="136" t="s">
        <v>224</v>
      </c>
      <c r="I20" s="22">
        <v>100000</v>
      </c>
      <c r="J20" s="22"/>
      <c r="K20" s="22"/>
      <c r="L20" s="22"/>
      <c r="M20" s="22"/>
      <c r="N20" s="137">
        <v>100000</v>
      </c>
      <c r="O20" s="137"/>
      <c r="P20" s="137"/>
      <c r="Q20" s="22"/>
      <c r="R20" s="22"/>
      <c r="S20" s="22"/>
      <c r="T20" s="22"/>
      <c r="U20" s="115"/>
      <c r="V20" s="22"/>
      <c r="W20" s="22"/>
    </row>
    <row r="21" s="105" customFormat="1" ht="22.5" customHeight="1" spans="1:23">
      <c r="A21" s="136" t="s">
        <v>215</v>
      </c>
      <c r="B21" s="136" t="s">
        <v>220</v>
      </c>
      <c r="C21" s="20" t="s">
        <v>219</v>
      </c>
      <c r="D21" s="136" t="s">
        <v>51</v>
      </c>
      <c r="E21" s="136" t="s">
        <v>68</v>
      </c>
      <c r="F21" s="136" t="s">
        <v>114</v>
      </c>
      <c r="G21" s="136" t="s">
        <v>212</v>
      </c>
      <c r="H21" s="136" t="s">
        <v>213</v>
      </c>
      <c r="I21" s="22">
        <v>1173600</v>
      </c>
      <c r="J21" s="22"/>
      <c r="K21" s="22"/>
      <c r="L21" s="22"/>
      <c r="M21" s="22"/>
      <c r="N21" s="137">
        <v>1173600</v>
      </c>
      <c r="O21" s="137"/>
      <c r="P21" s="137"/>
      <c r="Q21" s="22"/>
      <c r="R21" s="22"/>
      <c r="S21" s="22"/>
      <c r="T21" s="22"/>
      <c r="U21" s="115"/>
      <c r="V21" s="22"/>
      <c r="W21" s="22"/>
    </row>
    <row r="22" s="105" customFormat="1" ht="22.5" customHeight="1" spans="1:23">
      <c r="A22" s="136" t="s">
        <v>215</v>
      </c>
      <c r="B22" s="136" t="s">
        <v>220</v>
      </c>
      <c r="C22" s="20" t="s">
        <v>219</v>
      </c>
      <c r="D22" s="136" t="s">
        <v>51</v>
      </c>
      <c r="E22" s="136" t="s">
        <v>68</v>
      </c>
      <c r="F22" s="136" t="s">
        <v>114</v>
      </c>
      <c r="G22" s="136" t="s">
        <v>212</v>
      </c>
      <c r="H22" s="136" t="s">
        <v>213</v>
      </c>
      <c r="I22" s="22">
        <v>198200</v>
      </c>
      <c r="J22" s="22"/>
      <c r="K22" s="22"/>
      <c r="L22" s="22"/>
      <c r="M22" s="22"/>
      <c r="N22" s="137">
        <v>198200</v>
      </c>
      <c r="O22" s="137"/>
      <c r="P22" s="137"/>
      <c r="Q22" s="22"/>
      <c r="R22" s="22"/>
      <c r="S22" s="22"/>
      <c r="T22" s="22"/>
      <c r="U22" s="115"/>
      <c r="V22" s="22"/>
      <c r="W22" s="22"/>
    </row>
    <row r="23" s="105" customFormat="1" ht="22.5" customHeight="1" spans="1:23">
      <c r="A23" s="136" t="s">
        <v>215</v>
      </c>
      <c r="B23" s="136" t="s">
        <v>220</v>
      </c>
      <c r="C23" s="20" t="s">
        <v>219</v>
      </c>
      <c r="D23" s="136" t="s">
        <v>51</v>
      </c>
      <c r="E23" s="136" t="s">
        <v>68</v>
      </c>
      <c r="F23" s="136" t="s">
        <v>114</v>
      </c>
      <c r="G23" s="136" t="s">
        <v>174</v>
      </c>
      <c r="H23" s="136" t="s">
        <v>175</v>
      </c>
      <c r="I23" s="22">
        <v>346447</v>
      </c>
      <c r="J23" s="22"/>
      <c r="K23" s="22"/>
      <c r="L23" s="22"/>
      <c r="M23" s="22"/>
      <c r="N23" s="137">
        <v>346447</v>
      </c>
      <c r="O23" s="137"/>
      <c r="P23" s="137"/>
      <c r="Q23" s="22"/>
      <c r="R23" s="22"/>
      <c r="S23" s="22"/>
      <c r="T23" s="22"/>
      <c r="U23" s="115"/>
      <c r="V23" s="22"/>
      <c r="W23" s="22"/>
    </row>
    <row r="24" s="105" customFormat="1" ht="22.5" customHeight="1" spans="1:23">
      <c r="A24" s="135" t="s">
        <v>225</v>
      </c>
      <c r="B24" s="24"/>
      <c r="C24" s="24"/>
      <c r="D24" s="24"/>
      <c r="E24" s="24"/>
      <c r="F24" s="24"/>
      <c r="G24" s="24"/>
      <c r="H24" s="24"/>
      <c r="I24" s="22">
        <v>2586851.8</v>
      </c>
      <c r="J24" s="22"/>
      <c r="K24" s="22"/>
      <c r="L24" s="22"/>
      <c r="M24" s="22"/>
      <c r="N24" s="137">
        <v>2586851.8</v>
      </c>
      <c r="O24" s="137"/>
      <c r="P24" s="137"/>
      <c r="Q24" s="22"/>
      <c r="R24" s="22"/>
      <c r="S24" s="22"/>
      <c r="T24" s="22"/>
      <c r="U24" s="115"/>
      <c r="V24" s="22"/>
      <c r="W24" s="22"/>
    </row>
    <row r="25" s="105" customFormat="1" ht="22.5" customHeight="1" spans="1:23">
      <c r="A25" s="136" t="s">
        <v>215</v>
      </c>
      <c r="B25" s="136" t="s">
        <v>226</v>
      </c>
      <c r="C25" s="20" t="s">
        <v>225</v>
      </c>
      <c r="D25" s="136" t="s">
        <v>51</v>
      </c>
      <c r="E25" s="136" t="s">
        <v>68</v>
      </c>
      <c r="F25" s="136" t="s">
        <v>114</v>
      </c>
      <c r="G25" s="136" t="s">
        <v>210</v>
      </c>
      <c r="H25" s="136" t="s">
        <v>211</v>
      </c>
      <c r="I25" s="22">
        <v>627121.32</v>
      </c>
      <c r="J25" s="22"/>
      <c r="K25" s="22"/>
      <c r="L25" s="22"/>
      <c r="M25" s="22"/>
      <c r="N25" s="137">
        <v>627121.32</v>
      </c>
      <c r="O25" s="137"/>
      <c r="P25" s="137"/>
      <c r="Q25" s="22"/>
      <c r="R25" s="22"/>
      <c r="S25" s="22"/>
      <c r="T25" s="22"/>
      <c r="U25" s="115"/>
      <c r="V25" s="22"/>
      <c r="W25" s="22"/>
    </row>
    <row r="26" s="105" customFormat="1" ht="22.5" customHeight="1" spans="1:23">
      <c r="A26" s="136" t="s">
        <v>215</v>
      </c>
      <c r="B26" s="136" t="s">
        <v>226</v>
      </c>
      <c r="C26" s="20" t="s">
        <v>225</v>
      </c>
      <c r="D26" s="136" t="s">
        <v>51</v>
      </c>
      <c r="E26" s="136" t="s">
        <v>68</v>
      </c>
      <c r="F26" s="136" t="s">
        <v>114</v>
      </c>
      <c r="G26" s="136" t="s">
        <v>221</v>
      </c>
      <c r="H26" s="136" t="s">
        <v>222</v>
      </c>
      <c r="I26" s="22">
        <v>732790.48</v>
      </c>
      <c r="J26" s="22"/>
      <c r="K26" s="22"/>
      <c r="L26" s="22"/>
      <c r="M26" s="22"/>
      <c r="N26" s="137">
        <v>732790.48</v>
      </c>
      <c r="O26" s="137"/>
      <c r="P26" s="137"/>
      <c r="Q26" s="22"/>
      <c r="R26" s="22"/>
      <c r="S26" s="22"/>
      <c r="T26" s="22"/>
      <c r="U26" s="115"/>
      <c r="V26" s="22"/>
      <c r="W26" s="22"/>
    </row>
    <row r="27" s="105" customFormat="1" ht="22.5" customHeight="1" spans="1:23">
      <c r="A27" s="136" t="s">
        <v>215</v>
      </c>
      <c r="B27" s="136" t="s">
        <v>226</v>
      </c>
      <c r="C27" s="20" t="s">
        <v>225</v>
      </c>
      <c r="D27" s="136" t="s">
        <v>51</v>
      </c>
      <c r="E27" s="136" t="s">
        <v>68</v>
      </c>
      <c r="F27" s="136" t="s">
        <v>114</v>
      </c>
      <c r="G27" s="136" t="s">
        <v>227</v>
      </c>
      <c r="H27" s="136" t="s">
        <v>228</v>
      </c>
      <c r="I27" s="22">
        <v>151100</v>
      </c>
      <c r="J27" s="22"/>
      <c r="K27" s="22"/>
      <c r="L27" s="22"/>
      <c r="M27" s="22"/>
      <c r="N27" s="137">
        <v>151100</v>
      </c>
      <c r="O27" s="137"/>
      <c r="P27" s="137"/>
      <c r="Q27" s="22"/>
      <c r="R27" s="22"/>
      <c r="S27" s="22"/>
      <c r="T27" s="22"/>
      <c r="U27" s="115"/>
      <c r="V27" s="22"/>
      <c r="W27" s="22"/>
    </row>
    <row r="28" s="105" customFormat="1" ht="22.5" customHeight="1" spans="1:23">
      <c r="A28" s="136" t="s">
        <v>215</v>
      </c>
      <c r="B28" s="136" t="s">
        <v>226</v>
      </c>
      <c r="C28" s="20" t="s">
        <v>225</v>
      </c>
      <c r="D28" s="136" t="s">
        <v>51</v>
      </c>
      <c r="E28" s="136" t="s">
        <v>68</v>
      </c>
      <c r="F28" s="136" t="s">
        <v>114</v>
      </c>
      <c r="G28" s="136" t="s">
        <v>223</v>
      </c>
      <c r="H28" s="136" t="s">
        <v>224</v>
      </c>
      <c r="I28" s="22">
        <v>400000</v>
      </c>
      <c r="J28" s="22"/>
      <c r="K28" s="22"/>
      <c r="L28" s="22"/>
      <c r="M28" s="22"/>
      <c r="N28" s="137">
        <v>400000</v>
      </c>
      <c r="O28" s="137"/>
      <c r="P28" s="137"/>
      <c r="Q28" s="22"/>
      <c r="R28" s="22"/>
      <c r="S28" s="22"/>
      <c r="T28" s="22"/>
      <c r="U28" s="115"/>
      <c r="V28" s="22"/>
      <c r="W28" s="22"/>
    </row>
    <row r="29" s="105" customFormat="1" ht="22.5" customHeight="1" spans="1:23">
      <c r="A29" s="136" t="s">
        <v>215</v>
      </c>
      <c r="B29" s="136" t="s">
        <v>226</v>
      </c>
      <c r="C29" s="20" t="s">
        <v>225</v>
      </c>
      <c r="D29" s="136" t="s">
        <v>51</v>
      </c>
      <c r="E29" s="136" t="s">
        <v>68</v>
      </c>
      <c r="F29" s="136" t="s">
        <v>114</v>
      </c>
      <c r="G29" s="136" t="s">
        <v>212</v>
      </c>
      <c r="H29" s="136" t="s">
        <v>213</v>
      </c>
      <c r="I29" s="22">
        <v>204100</v>
      </c>
      <c r="J29" s="22"/>
      <c r="K29" s="22"/>
      <c r="L29" s="22"/>
      <c r="M29" s="22"/>
      <c r="N29" s="137">
        <v>204100</v>
      </c>
      <c r="O29" s="137"/>
      <c r="P29" s="137"/>
      <c r="Q29" s="22"/>
      <c r="R29" s="22"/>
      <c r="S29" s="22"/>
      <c r="T29" s="22"/>
      <c r="U29" s="115"/>
      <c r="V29" s="22"/>
      <c r="W29" s="22"/>
    </row>
    <row r="30" s="105" customFormat="1" ht="22.5" customHeight="1" spans="1:23">
      <c r="A30" s="136" t="s">
        <v>215</v>
      </c>
      <c r="B30" s="136" t="s">
        <v>226</v>
      </c>
      <c r="C30" s="20" t="s">
        <v>225</v>
      </c>
      <c r="D30" s="136" t="s">
        <v>51</v>
      </c>
      <c r="E30" s="136" t="s">
        <v>68</v>
      </c>
      <c r="F30" s="136" t="s">
        <v>114</v>
      </c>
      <c r="G30" s="136" t="s">
        <v>174</v>
      </c>
      <c r="H30" s="136" t="s">
        <v>175</v>
      </c>
      <c r="I30" s="22">
        <v>471740</v>
      </c>
      <c r="J30" s="22"/>
      <c r="K30" s="22"/>
      <c r="L30" s="22"/>
      <c r="M30" s="22"/>
      <c r="N30" s="137">
        <v>471740</v>
      </c>
      <c r="O30" s="137"/>
      <c r="P30" s="137"/>
      <c r="Q30" s="22"/>
      <c r="R30" s="22"/>
      <c r="S30" s="22"/>
      <c r="T30" s="22"/>
      <c r="U30" s="115"/>
      <c r="V30" s="22"/>
      <c r="W30" s="22"/>
    </row>
    <row r="31" s="105" customFormat="1" ht="22.5" customHeight="1" spans="1:23">
      <c r="A31" s="135" t="s">
        <v>229</v>
      </c>
      <c r="B31" s="24"/>
      <c r="C31" s="24"/>
      <c r="D31" s="24"/>
      <c r="E31" s="24"/>
      <c r="F31" s="24"/>
      <c r="G31" s="24"/>
      <c r="H31" s="24"/>
      <c r="I31" s="22">
        <v>344000</v>
      </c>
      <c r="J31" s="22">
        <v>344000</v>
      </c>
      <c r="K31" s="22">
        <v>344000</v>
      </c>
      <c r="L31" s="22"/>
      <c r="M31" s="22"/>
      <c r="N31" s="137"/>
      <c r="O31" s="137"/>
      <c r="P31" s="137"/>
      <c r="Q31" s="22"/>
      <c r="R31" s="22"/>
      <c r="S31" s="22"/>
      <c r="T31" s="22"/>
      <c r="U31" s="115"/>
      <c r="V31" s="22"/>
      <c r="W31" s="22"/>
    </row>
    <row r="32" s="105" customFormat="1" ht="22.5" customHeight="1" spans="1:23">
      <c r="A32" s="136" t="s">
        <v>215</v>
      </c>
      <c r="B32" s="136" t="s">
        <v>230</v>
      </c>
      <c r="C32" s="20" t="s">
        <v>229</v>
      </c>
      <c r="D32" s="136" t="s">
        <v>51</v>
      </c>
      <c r="E32" s="136" t="s">
        <v>68</v>
      </c>
      <c r="F32" s="136" t="s">
        <v>114</v>
      </c>
      <c r="G32" s="136" t="s">
        <v>231</v>
      </c>
      <c r="H32" s="136" t="s">
        <v>232</v>
      </c>
      <c r="I32" s="22">
        <v>344000</v>
      </c>
      <c r="J32" s="22">
        <v>344000</v>
      </c>
      <c r="K32" s="22">
        <v>344000</v>
      </c>
      <c r="L32" s="22"/>
      <c r="M32" s="22"/>
      <c r="N32" s="137"/>
      <c r="O32" s="137"/>
      <c r="P32" s="137"/>
      <c r="Q32" s="22"/>
      <c r="R32" s="22"/>
      <c r="S32" s="22"/>
      <c r="T32" s="22"/>
      <c r="U32" s="115"/>
      <c r="V32" s="22"/>
      <c r="W32" s="22"/>
    </row>
    <row r="33" ht="32.9" customHeight="1" spans="1:23">
      <c r="A33" s="25"/>
      <c r="B33" s="138"/>
      <c r="C33" s="25"/>
      <c r="D33" s="25"/>
      <c r="E33" s="25"/>
      <c r="F33" s="25"/>
      <c r="G33" s="25"/>
      <c r="H33" s="25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39"/>
      <c r="U33" s="99"/>
      <c r="V33" s="139"/>
      <c r="W33" s="139"/>
    </row>
    <row r="34" s="39" customFormat="1" ht="18.75" customHeight="1" spans="1:23">
      <c r="A34" s="140" t="s">
        <v>86</v>
      </c>
      <c r="B34" s="141"/>
      <c r="C34" s="141"/>
      <c r="D34" s="141"/>
      <c r="E34" s="141"/>
      <c r="F34" s="141"/>
      <c r="G34" s="141"/>
      <c r="H34" s="142"/>
      <c r="I34" s="22">
        <v>5737948.8</v>
      </c>
      <c r="J34" s="22">
        <v>494000</v>
      </c>
      <c r="K34" s="143">
        <v>494000</v>
      </c>
      <c r="L34" s="22"/>
      <c r="M34" s="22"/>
      <c r="N34" s="137">
        <v>5173948.8</v>
      </c>
      <c r="O34" s="144"/>
      <c r="P34" s="144"/>
      <c r="Q34" s="144"/>
      <c r="R34" s="144"/>
      <c r="S34" s="144"/>
      <c r="T34" s="144"/>
      <c r="U34" s="104"/>
      <c r="V34" s="144"/>
      <c r="W34" s="144"/>
    </row>
  </sheetData>
  <mergeCells count="34">
    <mergeCell ref="A2:W2"/>
    <mergeCell ref="A3:I3"/>
    <mergeCell ref="J4:M4"/>
    <mergeCell ref="N4:P4"/>
    <mergeCell ref="R4:W4"/>
    <mergeCell ref="J5:K5"/>
    <mergeCell ref="A8:C8"/>
    <mergeCell ref="A12:C12"/>
    <mergeCell ref="A14:C14"/>
    <mergeCell ref="A17:C17"/>
    <mergeCell ref="A24:C24"/>
    <mergeCell ref="A31:C31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opLeftCell="A17" workbookViewId="0">
      <selection activeCell="B48" sqref="B48"/>
    </sheetView>
  </sheetViews>
  <sheetFormatPr defaultColWidth="9.13888888888889" defaultRowHeight="12" customHeight="1"/>
  <cols>
    <col min="1" max="1" width="33.8888888888889" customWidth="1"/>
    <col min="2" max="2" width="65.1111111111111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J1" s="55" t="s">
        <v>233</v>
      </c>
    </row>
    <row r="2" ht="28.5" customHeight="1" spans="1:10">
      <c r="A2" s="56" t="s">
        <v>234</v>
      </c>
      <c r="B2" s="31"/>
      <c r="C2" s="31"/>
      <c r="D2" s="31"/>
      <c r="E2" s="31"/>
      <c r="F2" s="57"/>
      <c r="G2" s="31"/>
      <c r="H2" s="57"/>
      <c r="I2" s="57"/>
      <c r="J2" s="31"/>
    </row>
    <row r="3" ht="15" customHeight="1" spans="1:10">
      <c r="A3" s="222" t="s">
        <v>2</v>
      </c>
    </row>
    <row r="4" ht="14.25" customHeight="1" spans="1:10">
      <c r="A4" s="58" t="s">
        <v>235</v>
      </c>
      <c r="B4" s="58" t="s">
        <v>236</v>
      </c>
      <c r="C4" s="58" t="s">
        <v>237</v>
      </c>
      <c r="D4" s="58" t="s">
        <v>238</v>
      </c>
      <c r="E4" s="58" t="s">
        <v>239</v>
      </c>
      <c r="F4" s="59" t="s">
        <v>240</v>
      </c>
      <c r="G4" s="58" t="s">
        <v>241</v>
      </c>
      <c r="H4" s="59" t="s">
        <v>242</v>
      </c>
      <c r="I4" s="59" t="s">
        <v>243</v>
      </c>
      <c r="J4" s="58" t="s">
        <v>244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s="105" customFormat="1" ht="51" customHeight="1" spans="1:10">
      <c r="A6" s="126" t="s">
        <v>51</v>
      </c>
      <c r="B6" s="127"/>
      <c r="C6" s="127"/>
      <c r="D6" s="127"/>
      <c r="E6" s="126"/>
      <c r="F6" s="127"/>
      <c r="G6" s="126"/>
      <c r="H6" s="127"/>
      <c r="I6" s="127"/>
      <c r="J6" s="126"/>
    </row>
    <row r="7" s="105" customFormat="1" ht="146" customHeight="1" spans="1:10">
      <c r="A7" s="126" t="str">
        <f>"   "&amp;"国家级迪庆民族文化生态保护区建设经费"</f>
        <v>   国家级迪庆民族文化生态保护区建设经费</v>
      </c>
      <c r="B7" s="128" t="s">
        <v>245</v>
      </c>
      <c r="C7" s="129"/>
      <c r="D7" s="129"/>
      <c r="E7" s="129"/>
      <c r="F7" s="130"/>
      <c r="G7" s="129"/>
      <c r="H7" s="130"/>
      <c r="I7" s="130"/>
      <c r="J7" s="129"/>
    </row>
    <row r="8" s="105" customFormat="1" ht="51" customHeight="1" spans="1:10">
      <c r="A8" s="126"/>
      <c r="B8" s="128"/>
      <c r="C8" s="129" t="s">
        <v>246</v>
      </c>
      <c r="D8" s="129" t="s">
        <v>247</v>
      </c>
      <c r="E8" s="129" t="s">
        <v>248</v>
      </c>
      <c r="F8" s="130" t="s">
        <v>249</v>
      </c>
      <c r="G8" s="129" t="s">
        <v>250</v>
      </c>
      <c r="H8" s="130" t="s">
        <v>251</v>
      </c>
      <c r="I8" s="130" t="s">
        <v>252</v>
      </c>
      <c r="J8" s="129" t="s">
        <v>253</v>
      </c>
    </row>
    <row r="9" s="105" customFormat="1" ht="51" customHeight="1" spans="1:10">
      <c r="A9" s="24"/>
      <c r="B9" s="24"/>
      <c r="C9" s="129" t="s">
        <v>246</v>
      </c>
      <c r="D9" s="129" t="s">
        <v>247</v>
      </c>
      <c r="E9" s="129" t="s">
        <v>254</v>
      </c>
      <c r="F9" s="130" t="s">
        <v>249</v>
      </c>
      <c r="G9" s="129" t="s">
        <v>255</v>
      </c>
      <c r="H9" s="130" t="s">
        <v>256</v>
      </c>
      <c r="I9" s="130" t="s">
        <v>252</v>
      </c>
      <c r="J9" s="129" t="s">
        <v>257</v>
      </c>
    </row>
    <row r="10" s="105" customFormat="1" ht="51" customHeight="1" spans="1:10">
      <c r="A10" s="24"/>
      <c r="B10" s="24"/>
      <c r="C10" s="129" t="s">
        <v>246</v>
      </c>
      <c r="D10" s="129" t="s">
        <v>247</v>
      </c>
      <c r="E10" s="129" t="s">
        <v>258</v>
      </c>
      <c r="F10" s="130" t="s">
        <v>249</v>
      </c>
      <c r="G10" s="129" t="s">
        <v>250</v>
      </c>
      <c r="H10" s="130" t="s">
        <v>256</v>
      </c>
      <c r="I10" s="130" t="s">
        <v>252</v>
      </c>
      <c r="J10" s="129" t="s">
        <v>259</v>
      </c>
    </row>
    <row r="11" s="105" customFormat="1" ht="51" customHeight="1" spans="1:10">
      <c r="A11" s="24"/>
      <c r="B11" s="24"/>
      <c r="C11" s="129" t="s">
        <v>246</v>
      </c>
      <c r="D11" s="129" t="s">
        <v>260</v>
      </c>
      <c r="E11" s="129" t="s">
        <v>261</v>
      </c>
      <c r="F11" s="130" t="s">
        <v>249</v>
      </c>
      <c r="G11" s="129" t="s">
        <v>262</v>
      </c>
      <c r="H11" s="130" t="s">
        <v>263</v>
      </c>
      <c r="I11" s="130" t="s">
        <v>252</v>
      </c>
      <c r="J11" s="129" t="s">
        <v>264</v>
      </c>
    </row>
    <row r="12" s="105" customFormat="1" ht="51" customHeight="1" spans="1:10">
      <c r="A12" s="24"/>
      <c r="B12" s="24"/>
      <c r="C12" s="129" t="s">
        <v>246</v>
      </c>
      <c r="D12" s="129" t="s">
        <v>265</v>
      </c>
      <c r="E12" s="129" t="s">
        <v>266</v>
      </c>
      <c r="F12" s="130" t="s">
        <v>267</v>
      </c>
      <c r="G12" s="129" t="s">
        <v>268</v>
      </c>
      <c r="H12" s="130" t="s">
        <v>269</v>
      </c>
      <c r="I12" s="130" t="s">
        <v>270</v>
      </c>
      <c r="J12" s="129" t="s">
        <v>271</v>
      </c>
    </row>
    <row r="13" s="105" customFormat="1" ht="51" customHeight="1" spans="1:10">
      <c r="A13" s="24"/>
      <c r="B13" s="24"/>
      <c r="C13" s="129" t="s">
        <v>272</v>
      </c>
      <c r="D13" s="129" t="s">
        <v>273</v>
      </c>
      <c r="E13" s="129" t="s">
        <v>274</v>
      </c>
      <c r="F13" s="130" t="s">
        <v>249</v>
      </c>
      <c r="G13" s="129" t="s">
        <v>275</v>
      </c>
      <c r="H13" s="130" t="s">
        <v>263</v>
      </c>
      <c r="I13" s="130" t="s">
        <v>252</v>
      </c>
      <c r="J13" s="129" t="s">
        <v>276</v>
      </c>
    </row>
    <row r="14" s="105" customFormat="1" ht="51" customHeight="1" spans="1:10">
      <c r="A14" s="24"/>
      <c r="B14" s="24"/>
      <c r="C14" s="129" t="s">
        <v>272</v>
      </c>
      <c r="D14" s="129" t="s">
        <v>277</v>
      </c>
      <c r="E14" s="129" t="s">
        <v>278</v>
      </c>
      <c r="F14" s="130" t="s">
        <v>249</v>
      </c>
      <c r="G14" s="129" t="s">
        <v>279</v>
      </c>
      <c r="H14" s="130" t="s">
        <v>269</v>
      </c>
      <c r="I14" s="130" t="s">
        <v>270</v>
      </c>
      <c r="J14" s="129" t="s">
        <v>280</v>
      </c>
    </row>
    <row r="15" s="105" customFormat="1" ht="51" customHeight="1" spans="1:10">
      <c r="A15" s="24"/>
      <c r="B15" s="24"/>
      <c r="C15" s="129" t="s">
        <v>272</v>
      </c>
      <c r="D15" s="129" t="s">
        <v>277</v>
      </c>
      <c r="E15" s="129" t="s">
        <v>281</v>
      </c>
      <c r="F15" s="130" t="s">
        <v>249</v>
      </c>
      <c r="G15" s="129" t="s">
        <v>279</v>
      </c>
      <c r="H15" s="130" t="s">
        <v>269</v>
      </c>
      <c r="I15" s="130" t="s">
        <v>270</v>
      </c>
      <c r="J15" s="129" t="s">
        <v>282</v>
      </c>
    </row>
    <row r="16" s="105" customFormat="1" ht="51" customHeight="1" spans="1:10">
      <c r="A16" s="24"/>
      <c r="B16" s="24"/>
      <c r="C16" s="129" t="s">
        <v>283</v>
      </c>
      <c r="D16" s="129" t="s">
        <v>284</v>
      </c>
      <c r="E16" s="129" t="s">
        <v>285</v>
      </c>
      <c r="F16" s="130" t="s">
        <v>249</v>
      </c>
      <c r="G16" s="129" t="s">
        <v>286</v>
      </c>
      <c r="H16" s="130" t="s">
        <v>263</v>
      </c>
      <c r="I16" s="130" t="s">
        <v>252</v>
      </c>
      <c r="J16" s="129" t="s">
        <v>287</v>
      </c>
    </row>
    <row r="17" s="105" customFormat="1" ht="51" customHeight="1" spans="1:10">
      <c r="A17" s="24"/>
      <c r="B17" s="24"/>
      <c r="C17" s="129" t="s">
        <v>283</v>
      </c>
      <c r="D17" s="129" t="s">
        <v>284</v>
      </c>
      <c r="E17" s="129" t="s">
        <v>288</v>
      </c>
      <c r="F17" s="130" t="s">
        <v>249</v>
      </c>
      <c r="G17" s="129" t="s">
        <v>286</v>
      </c>
      <c r="H17" s="130" t="s">
        <v>263</v>
      </c>
      <c r="I17" s="130" t="s">
        <v>252</v>
      </c>
      <c r="J17" s="129" t="s">
        <v>289</v>
      </c>
    </row>
    <row r="18" s="105" customFormat="1" ht="51" customHeight="1" spans="1:10">
      <c r="A18" s="126" t="str">
        <f>"   "&amp;"歌舞乐展演经费专项资金"</f>
        <v>   歌舞乐展演经费专项资金</v>
      </c>
      <c r="B18" s="128" t="s">
        <v>290</v>
      </c>
      <c r="C18" s="24"/>
      <c r="D18" s="24"/>
      <c r="E18" s="24"/>
      <c r="F18" s="24"/>
      <c r="G18" s="24"/>
      <c r="H18" s="24"/>
      <c r="I18" s="24"/>
      <c r="J18" s="24"/>
    </row>
    <row r="19" s="105" customFormat="1" ht="51" customHeight="1" spans="1:10">
      <c r="A19" s="24"/>
      <c r="B19" s="24"/>
      <c r="C19" s="129" t="s">
        <v>246</v>
      </c>
      <c r="D19" s="129" t="s">
        <v>247</v>
      </c>
      <c r="E19" s="129" t="s">
        <v>291</v>
      </c>
      <c r="F19" s="130" t="s">
        <v>249</v>
      </c>
      <c r="G19" s="129" t="s">
        <v>250</v>
      </c>
      <c r="H19" s="130" t="s">
        <v>292</v>
      </c>
      <c r="I19" s="130" t="s">
        <v>252</v>
      </c>
      <c r="J19" s="129" t="s">
        <v>293</v>
      </c>
    </row>
    <row r="20" s="105" customFormat="1" ht="51" customHeight="1" spans="1:10">
      <c r="A20" s="24"/>
      <c r="B20" s="24"/>
      <c r="C20" s="129" t="s">
        <v>246</v>
      </c>
      <c r="D20" s="129" t="s">
        <v>247</v>
      </c>
      <c r="E20" s="129" t="s">
        <v>294</v>
      </c>
      <c r="F20" s="130" t="s">
        <v>249</v>
      </c>
      <c r="G20" s="129" t="s">
        <v>295</v>
      </c>
      <c r="H20" s="130" t="s">
        <v>296</v>
      </c>
      <c r="I20" s="130" t="s">
        <v>252</v>
      </c>
      <c r="J20" s="129" t="s">
        <v>293</v>
      </c>
    </row>
    <row r="21" s="105" customFormat="1" ht="51" customHeight="1" spans="1:10">
      <c r="A21" s="24"/>
      <c r="B21" s="24"/>
      <c r="C21" s="129" t="s">
        <v>246</v>
      </c>
      <c r="D21" s="129" t="s">
        <v>247</v>
      </c>
      <c r="E21" s="129" t="s">
        <v>297</v>
      </c>
      <c r="F21" s="130" t="s">
        <v>249</v>
      </c>
      <c r="G21" s="129" t="s">
        <v>110</v>
      </c>
      <c r="H21" s="130" t="s">
        <v>298</v>
      </c>
      <c r="I21" s="130" t="s">
        <v>252</v>
      </c>
      <c r="J21" s="129" t="s">
        <v>293</v>
      </c>
    </row>
    <row r="22" s="105" customFormat="1" ht="51" customHeight="1" spans="1:10">
      <c r="A22" s="24"/>
      <c r="B22" s="24"/>
      <c r="C22" s="129" t="s">
        <v>246</v>
      </c>
      <c r="D22" s="129" t="s">
        <v>260</v>
      </c>
      <c r="E22" s="129" t="s">
        <v>299</v>
      </c>
      <c r="F22" s="130" t="s">
        <v>249</v>
      </c>
      <c r="G22" s="129" t="s">
        <v>300</v>
      </c>
      <c r="H22" s="130" t="s">
        <v>263</v>
      </c>
      <c r="I22" s="130" t="s">
        <v>252</v>
      </c>
      <c r="J22" s="129" t="s">
        <v>293</v>
      </c>
    </row>
    <row r="23" s="105" customFormat="1" ht="51" customHeight="1" spans="1:10">
      <c r="A23" s="24"/>
      <c r="B23" s="24"/>
      <c r="C23" s="129" t="s">
        <v>272</v>
      </c>
      <c r="D23" s="129" t="s">
        <v>273</v>
      </c>
      <c r="E23" s="129" t="s">
        <v>301</v>
      </c>
      <c r="F23" s="130" t="s">
        <v>249</v>
      </c>
      <c r="G23" s="129" t="s">
        <v>279</v>
      </c>
      <c r="H23" s="130" t="s">
        <v>269</v>
      </c>
      <c r="I23" s="130" t="s">
        <v>270</v>
      </c>
      <c r="J23" s="129" t="s">
        <v>293</v>
      </c>
    </row>
    <row r="24" s="105" customFormat="1" ht="51" customHeight="1" spans="1:10">
      <c r="A24" s="24"/>
      <c r="B24" s="24"/>
      <c r="C24" s="129" t="s">
        <v>272</v>
      </c>
      <c r="D24" s="129" t="s">
        <v>277</v>
      </c>
      <c r="E24" s="129" t="s">
        <v>302</v>
      </c>
      <c r="F24" s="130" t="s">
        <v>249</v>
      </c>
      <c r="G24" s="129" t="s">
        <v>279</v>
      </c>
      <c r="H24" s="130" t="s">
        <v>269</v>
      </c>
      <c r="I24" s="130" t="s">
        <v>270</v>
      </c>
      <c r="J24" s="129" t="s">
        <v>293</v>
      </c>
    </row>
    <row r="25" s="105" customFormat="1" ht="51" customHeight="1" spans="1:10">
      <c r="A25" s="24"/>
      <c r="B25" s="24"/>
      <c r="C25" s="129" t="s">
        <v>283</v>
      </c>
      <c r="D25" s="129" t="s">
        <v>284</v>
      </c>
      <c r="E25" s="129" t="s">
        <v>303</v>
      </c>
      <c r="F25" s="130" t="s">
        <v>249</v>
      </c>
      <c r="G25" s="129" t="s">
        <v>286</v>
      </c>
      <c r="H25" s="130" t="s">
        <v>263</v>
      </c>
      <c r="I25" s="130" t="s">
        <v>252</v>
      </c>
      <c r="J25" s="129" t="s">
        <v>293</v>
      </c>
    </row>
    <row r="26" s="105" customFormat="1" ht="51" customHeight="1" spans="1:10">
      <c r="A26" s="126" t="str">
        <f>"   "&amp;"州级非物质文化遗产项目代表性传承人传习补助经费"</f>
        <v>   州级非物质文化遗产项目代表性传承人传习补助经费</v>
      </c>
      <c r="B26" s="128" t="s">
        <v>304</v>
      </c>
      <c r="C26" s="24"/>
      <c r="D26" s="24"/>
      <c r="E26" s="24"/>
      <c r="F26" s="24"/>
      <c r="G26" s="24"/>
      <c r="H26" s="24"/>
      <c r="I26" s="24"/>
      <c r="J26" s="24"/>
    </row>
    <row r="27" s="105" customFormat="1" ht="51" customHeight="1" spans="1:10">
      <c r="A27" s="24"/>
      <c r="B27" s="24"/>
      <c r="C27" s="129" t="s">
        <v>246</v>
      </c>
      <c r="D27" s="129" t="s">
        <v>247</v>
      </c>
      <c r="E27" s="129" t="s">
        <v>305</v>
      </c>
      <c r="F27" s="130" t="s">
        <v>306</v>
      </c>
      <c r="G27" s="129" t="s">
        <v>307</v>
      </c>
      <c r="H27" s="130" t="s">
        <v>308</v>
      </c>
      <c r="I27" s="130" t="s">
        <v>252</v>
      </c>
      <c r="J27" s="129" t="s">
        <v>309</v>
      </c>
    </row>
    <row r="28" s="105" customFormat="1" ht="51" customHeight="1" spans="1:10">
      <c r="A28" s="24"/>
      <c r="B28" s="24"/>
      <c r="C28" s="129" t="s">
        <v>246</v>
      </c>
      <c r="D28" s="129" t="s">
        <v>247</v>
      </c>
      <c r="E28" s="129" t="s">
        <v>310</v>
      </c>
      <c r="F28" s="130" t="s">
        <v>249</v>
      </c>
      <c r="G28" s="129" t="s">
        <v>250</v>
      </c>
      <c r="H28" s="130" t="s">
        <v>251</v>
      </c>
      <c r="I28" s="130" t="s">
        <v>252</v>
      </c>
      <c r="J28" s="129" t="s">
        <v>311</v>
      </c>
    </row>
    <row r="29" s="105" customFormat="1" ht="51" customHeight="1" spans="1:10">
      <c r="A29" s="24"/>
      <c r="B29" s="24"/>
      <c r="C29" s="129" t="s">
        <v>246</v>
      </c>
      <c r="D29" s="129" t="s">
        <v>260</v>
      </c>
      <c r="E29" s="129" t="s">
        <v>312</v>
      </c>
      <c r="F29" s="130" t="s">
        <v>249</v>
      </c>
      <c r="G29" s="129" t="s">
        <v>313</v>
      </c>
      <c r="H29" s="130" t="s">
        <v>263</v>
      </c>
      <c r="I29" s="130" t="s">
        <v>252</v>
      </c>
      <c r="J29" s="129" t="s">
        <v>314</v>
      </c>
    </row>
    <row r="30" s="105" customFormat="1" ht="51" customHeight="1" spans="1:10">
      <c r="A30" s="24"/>
      <c r="B30" s="24"/>
      <c r="C30" s="129" t="s">
        <v>246</v>
      </c>
      <c r="D30" s="129" t="s">
        <v>265</v>
      </c>
      <c r="E30" s="129" t="s">
        <v>315</v>
      </c>
      <c r="F30" s="130" t="s">
        <v>267</v>
      </c>
      <c r="G30" s="129" t="s">
        <v>268</v>
      </c>
      <c r="H30" s="130" t="s">
        <v>269</v>
      </c>
      <c r="I30" s="130" t="s">
        <v>270</v>
      </c>
      <c r="J30" s="129" t="s">
        <v>316</v>
      </c>
    </row>
    <row r="31" s="105" customFormat="1" ht="51" customHeight="1" spans="1:10">
      <c r="A31" s="24"/>
      <c r="B31" s="24"/>
      <c r="C31" s="129" t="s">
        <v>272</v>
      </c>
      <c r="D31" s="129" t="s">
        <v>273</v>
      </c>
      <c r="E31" s="129" t="s">
        <v>317</v>
      </c>
      <c r="F31" s="130" t="s">
        <v>249</v>
      </c>
      <c r="G31" s="129" t="s">
        <v>318</v>
      </c>
      <c r="H31" s="130" t="s">
        <v>263</v>
      </c>
      <c r="I31" s="130" t="s">
        <v>252</v>
      </c>
      <c r="J31" s="129" t="s">
        <v>319</v>
      </c>
    </row>
    <row r="32" s="105" customFormat="1" ht="51" customHeight="1" spans="1:10">
      <c r="A32" s="24"/>
      <c r="B32" s="24"/>
      <c r="C32" s="129" t="s">
        <v>272</v>
      </c>
      <c r="D32" s="129" t="s">
        <v>277</v>
      </c>
      <c r="E32" s="129" t="s">
        <v>320</v>
      </c>
      <c r="F32" s="130" t="s">
        <v>249</v>
      </c>
      <c r="G32" s="129" t="s">
        <v>279</v>
      </c>
      <c r="H32" s="130" t="s">
        <v>269</v>
      </c>
      <c r="I32" s="130" t="s">
        <v>270</v>
      </c>
      <c r="J32" s="129" t="s">
        <v>320</v>
      </c>
    </row>
    <row r="33" s="105" customFormat="1" ht="51" customHeight="1" spans="1:10">
      <c r="A33" s="24"/>
      <c r="B33" s="24"/>
      <c r="C33" s="129" t="s">
        <v>283</v>
      </c>
      <c r="D33" s="129" t="s">
        <v>284</v>
      </c>
      <c r="E33" s="129" t="s">
        <v>321</v>
      </c>
      <c r="F33" s="130" t="s">
        <v>249</v>
      </c>
      <c r="G33" s="129" t="s">
        <v>322</v>
      </c>
      <c r="H33" s="130" t="s">
        <v>263</v>
      </c>
      <c r="I33" s="130" t="s">
        <v>252</v>
      </c>
      <c r="J33" s="129" t="s">
        <v>323</v>
      </c>
    </row>
    <row r="34" ht="33.75" customHeight="1" spans="1:10">
      <c r="A34" s="60"/>
      <c r="B34" s="61"/>
      <c r="C34" s="61"/>
      <c r="D34" s="61"/>
      <c r="E34" s="60"/>
      <c r="F34" s="61"/>
      <c r="G34" s="60"/>
      <c r="H34" s="61"/>
      <c r="I34" s="61"/>
      <c r="J34" s="60"/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州对下转移支付预算表09-1</vt:lpstr>
      <vt:lpstr>州对下转移支付绩效目标表09-2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顺其自然</cp:lastModifiedBy>
  <dcterms:created xsi:type="dcterms:W3CDTF">2026-01-13T06:51:00Z</dcterms:created>
  <dcterms:modified xsi:type="dcterms:W3CDTF">2026-02-02T02:14:41Z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